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BA DOC\ESCRITURA\2024\ARTICULO 2024\Entrega Soft matter final\Data\"/>
    </mc:Choice>
  </mc:AlternateContent>
  <xr:revisionPtr revIDLastSave="0" documentId="13_ncr:1_{59E0E45B-6F2A-4717-ADF5-F9D2FD55A6B5}" xr6:coauthVersionLast="47" xr6:coauthVersionMax="47" xr10:uidLastSave="{00000000-0000-0000-0000-000000000000}"/>
  <bookViews>
    <workbookView xWindow="-120" yWindow="-120" windowWidth="20730" windowHeight="11040" activeTab="6" xr2:uid="{C22DAF2E-7F46-4FDF-B467-945F4CE708AD}"/>
  </bookViews>
  <sheets>
    <sheet name="0%" sheetId="1" r:id="rId1"/>
    <sheet name="20%" sheetId="2" r:id="rId2"/>
    <sheet name="40%" sheetId="3" r:id="rId3"/>
    <sheet name="50%" sheetId="4" r:id="rId4"/>
    <sheet name="60%" sheetId="5" r:id="rId5"/>
    <sheet name="70%" sheetId="6" r:id="rId6"/>
    <sheet name="To plot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6" l="1"/>
  <c r="L4" i="6"/>
  <c r="M4" i="6" s="1"/>
  <c r="K5" i="6"/>
  <c r="L5" i="6"/>
  <c r="M5" i="6"/>
  <c r="K6" i="6"/>
  <c r="L6" i="6"/>
  <c r="M6" i="6" s="1"/>
  <c r="K7" i="6"/>
  <c r="L7" i="6"/>
  <c r="M7" i="6" s="1"/>
  <c r="K8" i="6"/>
  <c r="L8" i="6"/>
  <c r="M8" i="6" s="1"/>
  <c r="K9" i="6"/>
  <c r="M9" i="6" s="1"/>
  <c r="L9" i="6"/>
  <c r="K10" i="6"/>
  <c r="L10" i="6"/>
  <c r="M10" i="6"/>
  <c r="K11" i="6"/>
  <c r="M11" i="6" s="1"/>
  <c r="L11" i="6"/>
  <c r="K12" i="6"/>
  <c r="L12" i="6"/>
  <c r="M12" i="6" s="1"/>
  <c r="K13" i="6"/>
  <c r="L13" i="6"/>
  <c r="M13" i="6"/>
  <c r="K14" i="6"/>
  <c r="L14" i="6"/>
  <c r="M14" i="6" s="1"/>
  <c r="K15" i="6"/>
  <c r="L15" i="6"/>
  <c r="M15" i="6" s="1"/>
  <c r="K16" i="6"/>
  <c r="L16" i="6"/>
  <c r="M16" i="6" s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3" i="6"/>
  <c r="K3" i="6" s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3" i="6"/>
  <c r="L3" i="6" l="1"/>
  <c r="M3" i="6" s="1"/>
  <c r="K4" i="5"/>
  <c r="L4" i="5"/>
  <c r="M4" i="5" s="1"/>
  <c r="K5" i="5"/>
  <c r="L5" i="5"/>
  <c r="M5" i="5" s="1"/>
  <c r="K6" i="5"/>
  <c r="L6" i="5"/>
  <c r="M6" i="5" s="1"/>
  <c r="K7" i="5"/>
  <c r="L7" i="5"/>
  <c r="M7" i="5" s="1"/>
  <c r="K8" i="5"/>
  <c r="L8" i="5"/>
  <c r="M8" i="5" s="1"/>
  <c r="K9" i="5"/>
  <c r="L9" i="5"/>
  <c r="M9" i="5"/>
  <c r="K10" i="5"/>
  <c r="L10" i="5"/>
  <c r="M10" i="5"/>
  <c r="K11" i="5"/>
  <c r="L11" i="5"/>
  <c r="M11" i="5"/>
  <c r="K12" i="5"/>
  <c r="L12" i="5"/>
  <c r="M12" i="5" s="1"/>
  <c r="K13" i="5"/>
  <c r="L13" i="5"/>
  <c r="M13" i="5" s="1"/>
  <c r="K14" i="5"/>
  <c r="L14" i="5"/>
  <c r="M14" i="5" s="1"/>
  <c r="K15" i="5"/>
  <c r="L15" i="5"/>
  <c r="M15" i="5" s="1"/>
  <c r="K16" i="5"/>
  <c r="L16" i="5"/>
  <c r="M16" i="5" s="1"/>
  <c r="L18" i="5"/>
  <c r="L3" i="5"/>
  <c r="M3" i="5" s="1"/>
  <c r="K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K17" i="5" s="1"/>
  <c r="F18" i="5"/>
  <c r="K18" i="5" s="1"/>
  <c r="M18" i="5" s="1"/>
  <c r="I3" i="5"/>
  <c r="F3" i="5"/>
  <c r="C3" i="5"/>
  <c r="C17" i="3"/>
  <c r="K17" i="3" s="1"/>
  <c r="F17" i="3"/>
  <c r="I17" i="3"/>
  <c r="L17" i="5" l="1"/>
  <c r="M17" i="5" s="1"/>
  <c r="L17" i="3"/>
  <c r="M17" i="3" s="1"/>
  <c r="K4" i="4" l="1"/>
  <c r="L4" i="4"/>
  <c r="M4" i="4" s="1"/>
  <c r="K5" i="4"/>
  <c r="L5" i="4"/>
  <c r="M5" i="4" s="1"/>
  <c r="K6" i="4"/>
  <c r="L6" i="4"/>
  <c r="M6" i="4" s="1"/>
  <c r="K7" i="4"/>
  <c r="L7" i="4"/>
  <c r="M7" i="4" s="1"/>
  <c r="K8" i="4"/>
  <c r="L8" i="4"/>
  <c r="M8" i="4" s="1"/>
  <c r="K9" i="4"/>
  <c r="L9" i="4"/>
  <c r="M9" i="4"/>
  <c r="K10" i="4"/>
  <c r="L10" i="4"/>
  <c r="M10" i="4"/>
  <c r="K11" i="4"/>
  <c r="L11" i="4"/>
  <c r="M11" i="4"/>
  <c r="K13" i="4"/>
  <c r="L13" i="4"/>
  <c r="M13" i="4" s="1"/>
  <c r="K14" i="4"/>
  <c r="L14" i="4"/>
  <c r="M14" i="4" s="1"/>
  <c r="K15" i="4"/>
  <c r="L15" i="4"/>
  <c r="M15" i="4" s="1"/>
  <c r="K16" i="4"/>
  <c r="L16" i="4"/>
  <c r="M16" i="4" s="1"/>
  <c r="K17" i="4"/>
  <c r="L17" i="4"/>
  <c r="M17" i="4"/>
  <c r="K18" i="4"/>
  <c r="L18" i="4"/>
  <c r="M18" i="4"/>
  <c r="K19" i="4"/>
  <c r="L19" i="4"/>
  <c r="M19" i="4"/>
  <c r="L3" i="4"/>
  <c r="M3" i="4" s="1"/>
  <c r="K3" i="4"/>
  <c r="I4" i="4"/>
  <c r="I5" i="4"/>
  <c r="I6" i="4"/>
  <c r="I7" i="4"/>
  <c r="I8" i="4"/>
  <c r="I9" i="4"/>
  <c r="I10" i="4"/>
  <c r="I11" i="4"/>
  <c r="I12" i="4"/>
  <c r="K12" i="4" s="1"/>
  <c r="I13" i="4"/>
  <c r="I14" i="4"/>
  <c r="I15" i="4"/>
  <c r="I16" i="4"/>
  <c r="I17" i="4"/>
  <c r="I18" i="4"/>
  <c r="I19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I3" i="4"/>
  <c r="F3" i="4"/>
  <c r="C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3" i="3"/>
  <c r="C4" i="3"/>
  <c r="L4" i="3" s="1"/>
  <c r="C5" i="3"/>
  <c r="C6" i="3"/>
  <c r="C7" i="3"/>
  <c r="K7" i="3" s="1"/>
  <c r="C8" i="3"/>
  <c r="C9" i="3"/>
  <c r="K9" i="3" s="1"/>
  <c r="C10" i="3"/>
  <c r="C11" i="3"/>
  <c r="L11" i="3" s="1"/>
  <c r="C12" i="3"/>
  <c r="K12" i="3" s="1"/>
  <c r="C13" i="3"/>
  <c r="C14" i="3"/>
  <c r="C15" i="3"/>
  <c r="C16" i="3"/>
  <c r="C3" i="3"/>
  <c r="K3" i="3" s="1"/>
  <c r="K5" i="2"/>
  <c r="L5" i="2"/>
  <c r="M5" i="2" s="1"/>
  <c r="K6" i="2"/>
  <c r="L6" i="2"/>
  <c r="M6" i="2" s="1"/>
  <c r="K8" i="2"/>
  <c r="M8" i="2" s="1"/>
  <c r="L8" i="2"/>
  <c r="K10" i="2"/>
  <c r="L10" i="2"/>
  <c r="M10" i="2" s="1"/>
  <c r="K11" i="2"/>
  <c r="L11" i="2"/>
  <c r="M11" i="2"/>
  <c r="K12" i="2"/>
  <c r="L12" i="2"/>
  <c r="M12" i="2"/>
  <c r="K14" i="2"/>
  <c r="L14" i="2"/>
  <c r="M14" i="2" s="1"/>
  <c r="K15" i="2"/>
  <c r="L15" i="2"/>
  <c r="M15" i="2" s="1"/>
  <c r="L4" i="2"/>
  <c r="M4" i="2" s="1"/>
  <c r="K4" i="2"/>
  <c r="I4" i="2"/>
  <c r="I5" i="2"/>
  <c r="I6" i="2"/>
  <c r="I7" i="2"/>
  <c r="I8" i="2"/>
  <c r="I9" i="2"/>
  <c r="I10" i="2"/>
  <c r="I11" i="2"/>
  <c r="I12" i="2"/>
  <c r="I13" i="2"/>
  <c r="L13" i="2" s="1"/>
  <c r="I14" i="2"/>
  <c r="I15" i="2"/>
  <c r="I16" i="2"/>
  <c r="F4" i="2"/>
  <c r="F5" i="2"/>
  <c r="F6" i="2"/>
  <c r="F7" i="2"/>
  <c r="K7" i="2" s="1"/>
  <c r="F8" i="2"/>
  <c r="F9" i="2"/>
  <c r="K9" i="2" s="1"/>
  <c r="F10" i="2"/>
  <c r="F11" i="2"/>
  <c r="F12" i="2"/>
  <c r="F13" i="2"/>
  <c r="F14" i="2"/>
  <c r="F15" i="2"/>
  <c r="F16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I3" i="2"/>
  <c r="F3" i="2"/>
  <c r="C3" i="2"/>
  <c r="K3" i="2" s="1"/>
  <c r="K4" i="1"/>
  <c r="L4" i="1"/>
  <c r="M4" i="1"/>
  <c r="K5" i="1"/>
  <c r="L5" i="1"/>
  <c r="M5" i="1"/>
  <c r="K6" i="1"/>
  <c r="L6" i="1"/>
  <c r="M6" i="1" s="1"/>
  <c r="K7" i="1"/>
  <c r="L7" i="1"/>
  <c r="M7" i="1"/>
  <c r="K8" i="1"/>
  <c r="L8" i="1"/>
  <c r="M8" i="1"/>
  <c r="K9" i="1"/>
  <c r="L9" i="1"/>
  <c r="M9" i="1" s="1"/>
  <c r="K10" i="1"/>
  <c r="L10" i="1"/>
  <c r="M10" i="1"/>
  <c r="K11" i="1"/>
  <c r="L11" i="1"/>
  <c r="M11" i="1"/>
  <c r="K12" i="1"/>
  <c r="L12" i="1"/>
  <c r="M12" i="1" s="1"/>
  <c r="K13" i="1"/>
  <c r="L13" i="1"/>
  <c r="M13" i="1"/>
  <c r="K14" i="1"/>
  <c r="L14" i="1"/>
  <c r="M14" i="1" s="1"/>
  <c r="K15" i="1"/>
  <c r="L15" i="1"/>
  <c r="M15" i="1"/>
  <c r="K16" i="1"/>
  <c r="L16" i="1"/>
  <c r="M16" i="1"/>
  <c r="M3" i="1"/>
  <c r="L3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3" i="1"/>
  <c r="K10" i="3" l="1"/>
  <c r="K8" i="3"/>
  <c r="L3" i="3"/>
  <c r="M3" i="3" s="1"/>
  <c r="K4" i="3"/>
  <c r="M4" i="3" s="1"/>
  <c r="K14" i="3"/>
  <c r="M14" i="3" s="1"/>
  <c r="K6" i="3"/>
  <c r="K11" i="3"/>
  <c r="M11" i="3" s="1"/>
  <c r="K13" i="3"/>
  <c r="K5" i="3"/>
  <c r="L7" i="3"/>
  <c r="K16" i="3"/>
  <c r="L10" i="3"/>
  <c r="M10" i="3" s="1"/>
  <c r="L6" i="3"/>
  <c r="L13" i="3"/>
  <c r="M13" i="3" s="1"/>
  <c r="L14" i="3"/>
  <c r="L9" i="3"/>
  <c r="M9" i="3" s="1"/>
  <c r="L12" i="3"/>
  <c r="M12" i="3" s="1"/>
  <c r="L5" i="3"/>
  <c r="M5" i="3" s="1"/>
  <c r="L8" i="3"/>
  <c r="M8" i="3" s="1"/>
  <c r="M7" i="3"/>
  <c r="L12" i="4"/>
  <c r="M12" i="4" s="1"/>
  <c r="L16" i="3"/>
  <c r="K15" i="3"/>
  <c r="L15" i="3"/>
  <c r="K16" i="2"/>
  <c r="L16" i="2"/>
  <c r="M16" i="2" s="1"/>
  <c r="K13" i="2"/>
  <c r="M13" i="2" s="1"/>
  <c r="L9" i="2"/>
  <c r="M9" i="2" s="1"/>
  <c r="L7" i="2"/>
  <c r="M7" i="2" s="1"/>
  <c r="L3" i="2"/>
  <c r="M3" i="2" s="1"/>
  <c r="M6" i="3" l="1"/>
  <c r="M16" i="3"/>
  <c r="M15" i="3"/>
</calcChain>
</file>

<file path=xl/sharedStrings.xml><?xml version="1.0" encoding="utf-8"?>
<sst xmlns="http://schemas.openxmlformats.org/spreadsheetml/2006/main" count="90" uniqueCount="8">
  <si>
    <t>dext</t>
  </si>
  <si>
    <t>t(h)</t>
  </si>
  <si>
    <t>Vext</t>
  </si>
  <si>
    <t>Vprom</t>
  </si>
  <si>
    <t>desv std</t>
  </si>
  <si>
    <t>Err%</t>
  </si>
  <si>
    <t>Vmean</t>
  </si>
  <si>
    <t>dVmean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</si>
</sst>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9" fontId="1" fillId="0" borderId="9" xfId="0" applyNumberFormat="1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9" fontId="1" fillId="0" borderId="11" xfId="0" applyNumberFormat="1" applyFont="1" applyBorder="1" applyAlignment="1">
      <alignment horizontal="center"/>
    </xf>
    <xf numFmtId="0" fontId="0" fillId="0" borderId="0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D15A-50A1-48E2-A1BA-890442A3CD79}">
  <dimension ref="A1:M16"/>
  <sheetViews>
    <sheetView workbookViewId="0">
      <selection activeCell="G2" sqref="G2:G16"/>
    </sheetView>
  </sheetViews>
  <sheetFormatPr baseColWidth="10" defaultRowHeight="15" x14ac:dyDescent="0.25"/>
  <sheetData>
    <row r="1" spans="1:13" ht="15.75" thickBot="1" x14ac:dyDescent="0.3">
      <c r="A1" s="12">
        <v>1</v>
      </c>
      <c r="B1" s="13"/>
      <c r="C1" s="14"/>
      <c r="D1" s="15">
        <v>2</v>
      </c>
      <c r="E1" s="15"/>
      <c r="F1" s="15"/>
      <c r="G1" s="12">
        <v>3</v>
      </c>
      <c r="H1" s="13"/>
      <c r="I1" s="14"/>
    </row>
    <row r="2" spans="1:13" ht="15.75" thickBot="1" x14ac:dyDescent="0.3">
      <c r="A2" s="9" t="s">
        <v>1</v>
      </c>
      <c r="B2" s="10" t="s">
        <v>0</v>
      </c>
      <c r="C2" s="11" t="s">
        <v>2</v>
      </c>
      <c r="D2" s="9" t="s">
        <v>1</v>
      </c>
      <c r="E2" s="10" t="s">
        <v>0</v>
      </c>
      <c r="F2" s="11" t="s">
        <v>2</v>
      </c>
      <c r="G2" s="10" t="s">
        <v>1</v>
      </c>
      <c r="H2" s="10" t="s">
        <v>0</v>
      </c>
      <c r="I2" s="11" t="s">
        <v>2</v>
      </c>
      <c r="K2" s="9" t="s">
        <v>6</v>
      </c>
      <c r="L2" s="10" t="s">
        <v>4</v>
      </c>
      <c r="M2" s="11" t="s">
        <v>5</v>
      </c>
    </row>
    <row r="3" spans="1:13" x14ac:dyDescent="0.25">
      <c r="A3" s="4">
        <v>0</v>
      </c>
      <c r="B3">
        <v>3.4704041463107398</v>
      </c>
      <c r="C3" s="5">
        <f>4/3*PI()*(B3/2)^3/1000</f>
        <v>2.1884608558351681E-2</v>
      </c>
      <c r="D3" s="4">
        <v>0</v>
      </c>
      <c r="E3">
        <v>3.45562611604073</v>
      </c>
      <c r="F3" s="5">
        <f>4/3*PI()*(E3/2)^3/1000</f>
        <v>2.1606223535688602E-2</v>
      </c>
      <c r="G3">
        <v>0</v>
      </c>
      <c r="H3">
        <v>3.48518217658075</v>
      </c>
      <c r="I3" s="5">
        <f>4/3*PI()*(H3/2)^3/1000</f>
        <v>2.2165374600940434E-2</v>
      </c>
      <c r="K3" s="4">
        <f>AVERAGE(C3,F3,I3)</f>
        <v>2.1885402231660241E-2</v>
      </c>
      <c r="L3">
        <f>_xlfn.STDEV.S(C3,F3,I3)</f>
        <v>2.7957637754476918E-4</v>
      </c>
      <c r="M3" s="5">
        <f>L3/K3*100</f>
        <v>1.2774559708129263</v>
      </c>
    </row>
    <row r="4" spans="1:13" x14ac:dyDescent="0.25">
      <c r="A4" s="4">
        <v>1.1111111E-2</v>
      </c>
      <c r="B4">
        <v>3.8367193583022798</v>
      </c>
      <c r="C4" s="5">
        <f t="shared" ref="C4:C16" si="0">4/3*PI()*(B4/2)^3/1000</f>
        <v>2.9571865505246691E-2</v>
      </c>
      <c r="D4" s="4">
        <v>1.1111111E-2</v>
      </c>
      <c r="E4">
        <v>3.7936386945635601</v>
      </c>
      <c r="F4" s="5">
        <f t="shared" ref="F4:F16" si="1">4/3*PI()*(E4/2)^3/1000</f>
        <v>2.8586864392010369E-2</v>
      </c>
      <c r="G4">
        <v>1.1111111E-2</v>
      </c>
      <c r="H4">
        <v>3.8798000220409898</v>
      </c>
      <c r="I4" s="5">
        <f t="shared" ref="I4:I16" si="2">4/3*PI()*(H4/2)^3/1000</f>
        <v>3.0579237066281347E-2</v>
      </c>
      <c r="K4" s="4">
        <f t="shared" ref="K4:K16" si="3">AVERAGE(C4,F4,I4)</f>
        <v>2.9579322321179467E-2</v>
      </c>
      <c r="L4">
        <f t="shared" ref="L4:L16" si="4">_xlfn.STDEV.S(C4,F4,I4)</f>
        <v>9.96207268279706E-4</v>
      </c>
      <c r="M4" s="5">
        <f t="shared" ref="M4:M16" si="5">L4/K4*100</f>
        <v>3.3679178226689763</v>
      </c>
    </row>
    <row r="5" spans="1:13" x14ac:dyDescent="0.25">
      <c r="A5" s="4">
        <v>2.2222222E-2</v>
      </c>
      <c r="B5">
        <v>4.0761237937055501</v>
      </c>
      <c r="C5" s="5">
        <f t="shared" si="0"/>
        <v>3.5460162222217692E-2</v>
      </c>
      <c r="D5" s="4">
        <v>2.2222222E-2</v>
      </c>
      <c r="E5">
        <v>3.9901817183321202</v>
      </c>
      <c r="F5" s="5">
        <f t="shared" si="1"/>
        <v>3.3264166500863702E-2</v>
      </c>
      <c r="G5">
        <v>2.2222222E-2</v>
      </c>
      <c r="H5">
        <v>4.1620658690789796</v>
      </c>
      <c r="I5" s="5">
        <f t="shared" si="2"/>
        <v>3.7750740034780003E-2</v>
      </c>
      <c r="K5" s="4">
        <f t="shared" si="3"/>
        <v>3.5491689585953799E-2</v>
      </c>
      <c r="L5">
        <f t="shared" si="4"/>
        <v>2.2434529190084782E-3</v>
      </c>
      <c r="M5" s="5">
        <f t="shared" si="5"/>
        <v>6.3210654245560285</v>
      </c>
    </row>
    <row r="6" spans="1:13" x14ac:dyDescent="0.25">
      <c r="A6" s="4">
        <v>0.05</v>
      </c>
      <c r="B6">
        <v>4.5882421910595896</v>
      </c>
      <c r="C6" s="5">
        <f t="shared" si="0"/>
        <v>5.0575201845391438E-2</v>
      </c>
      <c r="D6" s="4">
        <v>0.05</v>
      </c>
      <c r="E6">
        <v>4.5520521484352203</v>
      </c>
      <c r="F6" s="5">
        <f t="shared" si="1"/>
        <v>4.9387871377404469E-2</v>
      </c>
      <c r="G6">
        <v>0.05</v>
      </c>
      <c r="H6">
        <v>4.6244322336839598</v>
      </c>
      <c r="I6" s="5">
        <f t="shared" si="2"/>
        <v>5.1781411113832332E-2</v>
      </c>
      <c r="K6" s="4">
        <f t="shared" si="3"/>
        <v>5.0581494778876079E-2</v>
      </c>
      <c r="L6">
        <f t="shared" si="4"/>
        <v>1.1967822768672975E-3</v>
      </c>
      <c r="M6" s="5">
        <f t="shared" si="5"/>
        <v>2.366047666442431</v>
      </c>
    </row>
    <row r="7" spans="1:13" x14ac:dyDescent="0.25">
      <c r="A7" s="4">
        <v>7.7777778000000006E-2</v>
      </c>
      <c r="B7">
        <v>4.9505113058120802</v>
      </c>
      <c r="C7" s="5">
        <f t="shared" si="0"/>
        <v>6.3525602439898313E-2</v>
      </c>
      <c r="D7" s="4">
        <v>7.7777778000000006E-2</v>
      </c>
      <c r="E7">
        <v>4.8710905254459096</v>
      </c>
      <c r="F7" s="5">
        <f t="shared" si="1"/>
        <v>6.0516976821284783E-2</v>
      </c>
      <c r="G7">
        <v>7.7777778000000006E-2</v>
      </c>
      <c r="H7">
        <v>5.0299320861782597</v>
      </c>
      <c r="I7" s="5">
        <f t="shared" si="2"/>
        <v>6.6632327882774414E-2</v>
      </c>
      <c r="K7" s="4">
        <f t="shared" si="3"/>
        <v>6.3558302381319168E-2</v>
      </c>
      <c r="L7">
        <f t="shared" si="4"/>
        <v>3.0578066675220465E-3</v>
      </c>
      <c r="M7" s="5">
        <f t="shared" si="5"/>
        <v>4.8110263379545302</v>
      </c>
    </row>
    <row r="8" spans="1:13" x14ac:dyDescent="0.25">
      <c r="A8" s="4">
        <v>0.10555555599999999</v>
      </c>
      <c r="B8">
        <v>5.3318069464695297</v>
      </c>
      <c r="C8" s="5">
        <f t="shared" si="0"/>
        <v>7.9363693410020128E-2</v>
      </c>
      <c r="D8" s="4">
        <v>0.10555555599999999</v>
      </c>
      <c r="E8">
        <v>5.2412581133015301</v>
      </c>
      <c r="F8" s="5">
        <f t="shared" si="1"/>
        <v>7.5388528312212572E-2</v>
      </c>
      <c r="G8">
        <v>0.10555555599999999</v>
      </c>
      <c r="H8">
        <v>5.4223557796375301</v>
      </c>
      <c r="I8" s="5">
        <f t="shared" si="2"/>
        <v>8.3476196282269724E-2</v>
      </c>
      <c r="K8" s="4">
        <f t="shared" si="3"/>
        <v>7.9409472668167461E-2</v>
      </c>
      <c r="L8">
        <f t="shared" si="4"/>
        <v>4.0440283262892073E-3</v>
      </c>
      <c r="M8" s="5">
        <f t="shared" si="5"/>
        <v>5.092627101540141</v>
      </c>
    </row>
    <row r="9" spans="1:13" x14ac:dyDescent="0.25">
      <c r="A9" s="4">
        <v>0.161111111</v>
      </c>
      <c r="B9">
        <v>5.8657964771980398</v>
      </c>
      <c r="C9" s="5">
        <f t="shared" si="0"/>
        <v>0.1056767852928136</v>
      </c>
      <c r="D9" s="4">
        <v>0.161111111</v>
      </c>
      <c r="E9">
        <v>5.7591504965923104</v>
      </c>
      <c r="F9" s="5">
        <f t="shared" si="1"/>
        <v>0.10001701869151353</v>
      </c>
      <c r="G9">
        <v>0.161111111</v>
      </c>
      <c r="H9">
        <v>5.97244245780377</v>
      </c>
      <c r="I9" s="5">
        <f t="shared" si="2"/>
        <v>0.11154613962072442</v>
      </c>
      <c r="K9" s="4">
        <f t="shared" si="3"/>
        <v>0.10574664786835052</v>
      </c>
      <c r="L9">
        <f t="shared" si="4"/>
        <v>5.7648779635554861E-3</v>
      </c>
      <c r="M9" s="5">
        <f t="shared" si="5"/>
        <v>5.4515940502742755</v>
      </c>
    </row>
    <row r="10" spans="1:13" x14ac:dyDescent="0.25">
      <c r="A10" s="4">
        <v>0.27222222200000001</v>
      </c>
      <c r="B10">
        <v>6.7</v>
      </c>
      <c r="C10" s="5">
        <f t="shared" si="0"/>
        <v>0.15747913854527115</v>
      </c>
      <c r="D10" s="4">
        <v>0.27222222200000001</v>
      </c>
      <c r="E10">
        <v>6.43583923264449</v>
      </c>
      <c r="F10" s="5">
        <f t="shared" si="1"/>
        <v>0.13957710392874534</v>
      </c>
      <c r="G10" s="4">
        <v>0.27222222200000001</v>
      </c>
      <c r="H10">
        <v>6.6073575833601499</v>
      </c>
      <c r="I10" s="5">
        <f t="shared" si="2"/>
        <v>0.15103654947907</v>
      </c>
      <c r="K10" s="4">
        <f t="shared" si="3"/>
        <v>0.14936426398436217</v>
      </c>
      <c r="L10">
        <f t="shared" si="4"/>
        <v>9.0674205226558124E-3</v>
      </c>
      <c r="M10" s="5">
        <f t="shared" si="5"/>
        <v>6.0706759975767257</v>
      </c>
    </row>
    <row r="11" spans="1:13" x14ac:dyDescent="0.25">
      <c r="A11" s="4">
        <v>0.41111111099999997</v>
      </c>
      <c r="B11">
        <v>7.7</v>
      </c>
      <c r="C11" s="5">
        <f t="shared" si="0"/>
        <v>0.23904011982021819</v>
      </c>
      <c r="D11" s="4">
        <v>0.41111111099999997</v>
      </c>
      <c r="E11">
        <v>7.4738394024441597</v>
      </c>
      <c r="F11" s="5">
        <f t="shared" si="1"/>
        <v>0.21858980711286399</v>
      </c>
      <c r="G11">
        <v>0.41111111099999997</v>
      </c>
      <c r="H11">
        <v>7.5326918689326101</v>
      </c>
      <c r="I11" s="5">
        <f t="shared" si="2"/>
        <v>0.22379440781643309</v>
      </c>
      <c r="K11" s="4">
        <f t="shared" si="3"/>
        <v>0.22714144491650509</v>
      </c>
      <c r="L11">
        <f t="shared" si="4"/>
        <v>1.0628067344022947E-2</v>
      </c>
      <c r="M11" s="5">
        <f t="shared" si="5"/>
        <v>4.6790524503045745</v>
      </c>
    </row>
    <row r="12" spans="1:13" x14ac:dyDescent="0.25">
      <c r="A12" s="4">
        <v>0.57777777799999996</v>
      </c>
      <c r="B12">
        <v>8.5500000000000007</v>
      </c>
      <c r="C12" s="5">
        <f t="shared" si="0"/>
        <v>0.32726304466664324</v>
      </c>
      <c r="D12" s="4">
        <v>0.57777777799999996</v>
      </c>
      <c r="E12">
        <v>8.2704239324851301</v>
      </c>
      <c r="F12" s="5">
        <f t="shared" si="1"/>
        <v>0.29619787400532005</v>
      </c>
      <c r="G12">
        <v>0.57777777799999996</v>
      </c>
      <c r="H12">
        <v>8.5121313175123792</v>
      </c>
      <c r="I12" s="5">
        <f t="shared" si="2"/>
        <v>0.32293384760812088</v>
      </c>
      <c r="K12" s="4">
        <f t="shared" si="3"/>
        <v>0.31546492209336141</v>
      </c>
      <c r="L12">
        <f t="shared" si="4"/>
        <v>1.6825571114023226E-2</v>
      </c>
      <c r="M12" s="5">
        <f t="shared" si="5"/>
        <v>5.3335790877705636</v>
      </c>
    </row>
    <row r="13" spans="1:13" x14ac:dyDescent="0.25">
      <c r="A13" s="4">
        <v>0.82777777799999996</v>
      </c>
      <c r="B13">
        <v>9.5</v>
      </c>
      <c r="C13" s="5">
        <f t="shared" si="0"/>
        <v>0.44892050022859142</v>
      </c>
      <c r="D13" s="4">
        <v>0.82777777799999996</v>
      </c>
      <c r="E13">
        <v>9.0387866230535696</v>
      </c>
      <c r="F13" s="5">
        <f t="shared" si="1"/>
        <v>0.38665980263425964</v>
      </c>
      <c r="G13" s="4">
        <v>0.82777777799999996</v>
      </c>
      <c r="H13">
        <v>9.0567791330085292</v>
      </c>
      <c r="I13" s="5">
        <f t="shared" si="2"/>
        <v>0.38897344438180342</v>
      </c>
      <c r="K13" s="4">
        <f t="shared" si="3"/>
        <v>0.40818458241488481</v>
      </c>
      <c r="L13">
        <f t="shared" si="4"/>
        <v>3.5297301378827646E-2</v>
      </c>
      <c r="M13" s="5">
        <f t="shared" si="5"/>
        <v>8.6473872114432169</v>
      </c>
    </row>
    <row r="14" spans="1:13" x14ac:dyDescent="0.25">
      <c r="A14" s="4">
        <v>1.1055555560000001</v>
      </c>
      <c r="B14">
        <v>9.9095421429699595</v>
      </c>
      <c r="C14" s="5">
        <f t="shared" si="0"/>
        <v>0.50951783343996393</v>
      </c>
      <c r="D14" s="4">
        <v>1.1055555560000001</v>
      </c>
      <c r="E14">
        <v>9.9095875091676309</v>
      </c>
      <c r="F14" s="5">
        <f t="shared" si="1"/>
        <v>0.50952483123831915</v>
      </c>
      <c r="G14" s="4">
        <v>1.1055555560000001</v>
      </c>
      <c r="H14">
        <v>9.7821309999999997</v>
      </c>
      <c r="I14" s="5">
        <f t="shared" si="2"/>
        <v>0.49011618661448464</v>
      </c>
      <c r="K14" s="4">
        <f t="shared" si="3"/>
        <v>0.50305295043092257</v>
      </c>
      <c r="L14">
        <f t="shared" si="4"/>
        <v>1.1203566654151651E-2</v>
      </c>
      <c r="M14" s="5">
        <f t="shared" si="5"/>
        <v>2.2271147887224418</v>
      </c>
    </row>
    <row r="15" spans="1:13" x14ac:dyDescent="0.25">
      <c r="A15" s="4">
        <v>1.3833333329999999</v>
      </c>
      <c r="B15">
        <v>10.5</v>
      </c>
      <c r="C15" s="5">
        <f t="shared" si="0"/>
        <v>0.60613103260198065</v>
      </c>
      <c r="D15" s="4">
        <v>1.3833333329999999</v>
      </c>
      <c r="E15">
        <v>10.5098135061512</v>
      </c>
      <c r="F15" s="5">
        <f t="shared" si="1"/>
        <v>0.60783212737893555</v>
      </c>
      <c r="G15" s="4">
        <v>1.3833333329999999</v>
      </c>
      <c r="H15">
        <v>10.150168175847501</v>
      </c>
      <c r="I15" s="5">
        <f t="shared" si="2"/>
        <v>0.54754313272474209</v>
      </c>
      <c r="K15" s="4">
        <f t="shared" si="3"/>
        <v>0.58716876423521935</v>
      </c>
      <c r="L15">
        <f t="shared" si="4"/>
        <v>3.4327342386400186E-2</v>
      </c>
      <c r="M15" s="5">
        <f t="shared" si="5"/>
        <v>5.8462480426919781</v>
      </c>
    </row>
    <row r="16" spans="1:13" ht="15.75" thickBot="1" x14ac:dyDescent="0.3">
      <c r="A16" s="6">
        <v>1.6611111110000001</v>
      </c>
      <c r="B16" s="7">
        <v>11.0839006591155</v>
      </c>
      <c r="C16" s="8">
        <f t="shared" si="0"/>
        <v>0.71297860279470548</v>
      </c>
      <c r="D16" s="6">
        <v>1.6611111110000001</v>
      </c>
      <c r="E16" s="7">
        <v>10.8526823285363</v>
      </c>
      <c r="F16" s="8">
        <f t="shared" si="1"/>
        <v>0.66928315558618157</v>
      </c>
      <c r="G16" s="6">
        <v>1.6611111110000001</v>
      </c>
      <c r="H16" s="7">
        <v>11.315118989694801</v>
      </c>
      <c r="I16" s="8">
        <f t="shared" si="2"/>
        <v>0.75853565278751023</v>
      </c>
      <c r="K16" s="6">
        <f t="shared" si="3"/>
        <v>0.71359913705613243</v>
      </c>
      <c r="L16" s="7">
        <f t="shared" si="4"/>
        <v>4.4629484214423754E-2</v>
      </c>
      <c r="M16" s="8">
        <f t="shared" si="5"/>
        <v>6.254139319525712</v>
      </c>
    </row>
  </sheetData>
  <mergeCells count="3">
    <mergeCell ref="G1:I1"/>
    <mergeCell ref="D1:F1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C332-4FFC-471C-8529-E58F79F0F66D}">
  <dimension ref="A1:M16"/>
  <sheetViews>
    <sheetView workbookViewId="0">
      <selection activeCell="K2" sqref="K2:L16"/>
    </sheetView>
  </sheetViews>
  <sheetFormatPr baseColWidth="10" defaultRowHeight="15" x14ac:dyDescent="0.25"/>
  <sheetData>
    <row r="1" spans="1:13" ht="15.75" thickBot="1" x14ac:dyDescent="0.3">
      <c r="A1" s="12">
        <v>1</v>
      </c>
      <c r="B1" s="13"/>
      <c r="C1" s="14"/>
      <c r="D1" s="16">
        <v>2</v>
      </c>
      <c r="E1" s="16"/>
      <c r="F1" s="16"/>
      <c r="G1" s="12">
        <v>3</v>
      </c>
      <c r="H1" s="13"/>
      <c r="I1" s="14"/>
    </row>
    <row r="2" spans="1:13" ht="15.75" thickBot="1" x14ac:dyDescent="0.3">
      <c r="A2" s="9" t="s">
        <v>1</v>
      </c>
      <c r="B2" s="10" t="s">
        <v>0</v>
      </c>
      <c r="C2" s="11" t="s">
        <v>2</v>
      </c>
      <c r="D2" s="9" t="s">
        <v>1</v>
      </c>
      <c r="E2" s="10" t="s">
        <v>0</v>
      </c>
      <c r="F2" s="11" t="s">
        <v>2</v>
      </c>
      <c r="G2" s="10" t="s">
        <v>1</v>
      </c>
      <c r="H2" s="10" t="s">
        <v>0</v>
      </c>
      <c r="I2" s="11" t="s">
        <v>2</v>
      </c>
      <c r="K2" s="9" t="s">
        <v>6</v>
      </c>
      <c r="L2" s="10" t="s">
        <v>4</v>
      </c>
      <c r="M2" s="11" t="s">
        <v>5</v>
      </c>
    </row>
    <row r="3" spans="1:13" x14ac:dyDescent="0.25">
      <c r="A3" s="4">
        <v>0</v>
      </c>
      <c r="B3">
        <v>3.3381273981000001</v>
      </c>
      <c r="C3" s="5">
        <f>4/3*PI()*(B3/2)^3/1000</f>
        <v>1.9476339855809904E-2</v>
      </c>
      <c r="D3">
        <v>0</v>
      </c>
      <c r="E3">
        <v>3.4561268380999999</v>
      </c>
      <c r="F3" s="5">
        <f>4/3*PI()*(E3/2)^3/1000</f>
        <v>2.1615617156489658E-2</v>
      </c>
      <c r="G3">
        <v>0</v>
      </c>
      <c r="H3">
        <v>3.5005691528030298</v>
      </c>
      <c r="I3" s="5">
        <f>4/3*PI()*(H3/2)^3/1000</f>
        <v>2.2460251068170504E-2</v>
      </c>
      <c r="K3" s="4">
        <f>AVERAGE(C3,F3,I3)</f>
        <v>2.1184069360156692E-2</v>
      </c>
      <c r="L3">
        <f>_xlfn.STDEV.S(C3,F3,I3)</f>
        <v>1.5380528782206117E-3</v>
      </c>
      <c r="M3" s="5">
        <f>L3/K3*100</f>
        <v>7.2604222166747823</v>
      </c>
    </row>
    <row r="4" spans="1:13" x14ac:dyDescent="0.25">
      <c r="A4" s="4">
        <v>2.5000000000000001E-2</v>
      </c>
      <c r="B4">
        <v>3.64895061963241</v>
      </c>
      <c r="C4" s="5">
        <f t="shared" ref="C4:C16" si="0">4/3*PI()*(B4/2)^3/1000</f>
        <v>2.5439149110122544E-2</v>
      </c>
      <c r="D4">
        <v>3.3333333E-2</v>
      </c>
      <c r="E4">
        <v>3.54761066377691</v>
      </c>
      <c r="F4" s="5">
        <f t="shared" ref="F4:F16" si="1">4/3*PI()*(E4/2)^3/1000</f>
        <v>2.3377952793358459E-2</v>
      </c>
      <c r="G4">
        <v>3.3333333E-2</v>
      </c>
      <c r="H4">
        <v>3.7502905754879001</v>
      </c>
      <c r="I4" s="5">
        <f t="shared" ref="I4:I16" si="2">4/3*PI()*(H4/2)^3/1000</f>
        <v>2.7618073295220889E-2</v>
      </c>
      <c r="K4" s="4">
        <f t="shared" ref="K4" si="3">AVERAGE(C4,F4,I4)</f>
        <v>2.5478391732900629E-2</v>
      </c>
      <c r="L4">
        <f t="shared" ref="L4" si="4">_xlfn.STDEV.S(C4,F4,I4)</f>
        <v>2.1203326284242301E-3</v>
      </c>
      <c r="M4" s="5">
        <f t="shared" ref="M4" si="5">L4/K4*100</f>
        <v>8.3220819063167664</v>
      </c>
    </row>
    <row r="5" spans="1:13" x14ac:dyDescent="0.25">
      <c r="A5" s="4">
        <v>0.05</v>
      </c>
      <c r="B5">
        <v>3.9475012187731502</v>
      </c>
      <c r="C5" s="5">
        <f t="shared" si="0"/>
        <v>3.2208124819236704E-2</v>
      </c>
      <c r="D5">
        <v>0.05</v>
      </c>
      <c r="E5">
        <v>3.9035877906874901</v>
      </c>
      <c r="F5" s="5">
        <f t="shared" si="1"/>
        <v>3.1145153471680922E-2</v>
      </c>
      <c r="G5">
        <v>0.05</v>
      </c>
      <c r="H5">
        <v>3.9914146468588099</v>
      </c>
      <c r="I5" s="5">
        <f t="shared" si="2"/>
        <v>3.3295010970932695E-2</v>
      </c>
      <c r="K5" s="4">
        <f t="shared" ref="K5:K16" si="6">AVERAGE(C5,F5,I5)</f>
        <v>3.221609642061677E-2</v>
      </c>
      <c r="L5">
        <f t="shared" ref="L5:L16" si="7">_xlfn.STDEV.S(C5,F5,I5)</f>
        <v>1.0749509182254296E-3</v>
      </c>
      <c r="M5" s="5">
        <f t="shared" ref="M5:M16" si="8">L5/K5*100</f>
        <v>3.3366889153507504</v>
      </c>
    </row>
    <row r="6" spans="1:13" x14ac:dyDescent="0.25">
      <c r="A6" s="4">
        <v>7.4999999999999997E-2</v>
      </c>
      <c r="B6">
        <v>4.2372589278441</v>
      </c>
      <c r="C6" s="5">
        <f t="shared" si="0"/>
        <v>3.9833973724235555E-2</v>
      </c>
      <c r="D6">
        <v>7.4999999999999997E-2</v>
      </c>
      <c r="E6">
        <v>4.1976436454075801</v>
      </c>
      <c r="F6" s="5">
        <f t="shared" si="1"/>
        <v>3.8727130841456875E-2</v>
      </c>
      <c r="G6">
        <v>7.4999999999999997E-2</v>
      </c>
      <c r="H6">
        <v>4.2768742102806199</v>
      </c>
      <c r="I6" s="5">
        <f t="shared" si="2"/>
        <v>4.0961707662822693E-2</v>
      </c>
      <c r="K6" s="4">
        <f t="shared" si="6"/>
        <v>3.9840937409505041E-2</v>
      </c>
      <c r="L6">
        <f t="shared" si="7"/>
        <v>1.1173046864355039E-3</v>
      </c>
      <c r="M6" s="5">
        <f t="shared" si="8"/>
        <v>2.8044136485828348</v>
      </c>
    </row>
    <row r="7" spans="1:13" x14ac:dyDescent="0.25">
      <c r="A7" s="4">
        <v>0.116666667</v>
      </c>
      <c r="B7">
        <v>4.6594905841151197</v>
      </c>
      <c r="C7" s="5">
        <f t="shared" si="0"/>
        <v>5.2968044246543861E-2</v>
      </c>
      <c r="D7">
        <v>0.116666667</v>
      </c>
      <c r="E7">
        <v>4.6258268535246296</v>
      </c>
      <c r="F7" s="5">
        <f t="shared" si="1"/>
        <v>5.1828273405448835E-2</v>
      </c>
      <c r="G7">
        <v>0.116666667</v>
      </c>
      <c r="H7">
        <v>4.7931543147056104</v>
      </c>
      <c r="I7" s="5">
        <f t="shared" si="2"/>
        <v>5.7658435759422241E-2</v>
      </c>
      <c r="K7" s="4">
        <f t="shared" si="6"/>
        <v>5.4151584470471643E-2</v>
      </c>
      <c r="L7">
        <f t="shared" si="7"/>
        <v>3.0900281333126169E-3</v>
      </c>
      <c r="M7" s="5">
        <f t="shared" si="8"/>
        <v>5.7062561761190578</v>
      </c>
    </row>
    <row r="8" spans="1:13" x14ac:dyDescent="0.25">
      <c r="A8" s="4">
        <v>0.15833333299999999</v>
      </c>
      <c r="B8">
        <v>4.9046789480371</v>
      </c>
      <c r="C8" s="5">
        <f t="shared" si="0"/>
        <v>6.1777506590949473E-2</v>
      </c>
      <c r="D8">
        <v>0.15833333299999999</v>
      </c>
      <c r="E8">
        <v>4.8084490556077304</v>
      </c>
      <c r="F8" s="5">
        <f t="shared" si="1"/>
        <v>5.8212155365242407E-2</v>
      </c>
      <c r="G8">
        <v>0.15833333299999999</v>
      </c>
      <c r="H8">
        <v>5.0009088404664803</v>
      </c>
      <c r="I8" s="5">
        <f t="shared" si="2"/>
        <v>6.5485543519158251E-2</v>
      </c>
      <c r="K8" s="4">
        <f t="shared" si="6"/>
        <v>6.1825068491783375E-2</v>
      </c>
      <c r="L8">
        <f t="shared" si="7"/>
        <v>3.636927330891976E-3</v>
      </c>
      <c r="M8" s="5">
        <f t="shared" si="8"/>
        <v>5.8826094650834522</v>
      </c>
    </row>
    <row r="9" spans="1:13" x14ac:dyDescent="0.25">
      <c r="A9" s="4">
        <v>0.241666667</v>
      </c>
      <c r="B9">
        <v>5.3711582688891504</v>
      </c>
      <c r="C9" s="5">
        <f t="shared" si="0"/>
        <v>8.113392221054895E-2</v>
      </c>
      <c r="D9">
        <v>0.241666667</v>
      </c>
      <c r="E9">
        <v>5.4303194582257701</v>
      </c>
      <c r="F9" s="5">
        <f t="shared" si="1"/>
        <v>8.3844534940367837E-2</v>
      </c>
      <c r="G9">
        <v>0.241666667</v>
      </c>
      <c r="H9">
        <v>5.6119970795525296</v>
      </c>
      <c r="I9" s="5">
        <f t="shared" si="2"/>
        <v>9.2544567765224087E-2</v>
      </c>
      <c r="K9" s="4">
        <f t="shared" si="6"/>
        <v>8.5841008305380287E-2</v>
      </c>
      <c r="L9">
        <f t="shared" si="7"/>
        <v>5.9615549495504929E-3</v>
      </c>
      <c r="M9" s="5">
        <f t="shared" si="8"/>
        <v>6.9448799207276295</v>
      </c>
    </row>
    <row r="10" spans="1:13" x14ac:dyDescent="0.25">
      <c r="A10" s="4">
        <v>0.40833333300000002</v>
      </c>
      <c r="B10">
        <v>6.2070309701876303</v>
      </c>
      <c r="C10" s="5">
        <f t="shared" si="0"/>
        <v>0.12521327051191514</v>
      </c>
      <c r="D10">
        <v>0.40833333300000002</v>
      </c>
      <c r="E10">
        <v>6.1078509286531597</v>
      </c>
      <c r="F10" s="5">
        <f t="shared" si="1"/>
        <v>0.11930644606519969</v>
      </c>
      <c r="G10">
        <v>0.40833333300000002</v>
      </c>
      <c r="H10">
        <v>6.3062110117221</v>
      </c>
      <c r="I10" s="5">
        <f t="shared" si="2"/>
        <v>0.13131190986611188</v>
      </c>
      <c r="K10" s="4">
        <f t="shared" si="6"/>
        <v>0.1252772088144089</v>
      </c>
      <c r="L10">
        <f t="shared" si="7"/>
        <v>6.0029872853977952E-3</v>
      </c>
      <c r="M10" s="5">
        <f t="shared" si="8"/>
        <v>4.7917632761844828</v>
      </c>
    </row>
    <row r="11" spans="1:13" x14ac:dyDescent="0.25">
      <c r="A11" s="4">
        <v>0.57499999999999996</v>
      </c>
      <c r="B11">
        <v>6.8216715732410496</v>
      </c>
      <c r="C11" s="5">
        <f t="shared" si="0"/>
        <v>0.16621531700269115</v>
      </c>
      <c r="D11">
        <v>0.57499999999999996</v>
      </c>
      <c r="E11">
        <v>6.8511610178186997</v>
      </c>
      <c r="F11" s="5">
        <f t="shared" si="1"/>
        <v>0.16838024842888757</v>
      </c>
      <c r="G11">
        <v>0.57499999999999996</v>
      </c>
      <c r="H11">
        <v>6.7921821286633897</v>
      </c>
      <c r="I11" s="5">
        <f t="shared" si="2"/>
        <v>0.16406902248465272</v>
      </c>
      <c r="K11" s="4">
        <f t="shared" si="6"/>
        <v>0.16622152930541048</v>
      </c>
      <c r="L11">
        <f t="shared" si="7"/>
        <v>2.1556196858652375E-3</v>
      </c>
      <c r="M11" s="5">
        <f t="shared" si="8"/>
        <v>1.2968354309293872</v>
      </c>
    </row>
    <row r="12" spans="1:13" x14ac:dyDescent="0.25">
      <c r="A12" s="4">
        <v>0.82499999999999996</v>
      </c>
      <c r="B12">
        <v>7.5221204099487204</v>
      </c>
      <c r="C12" s="5">
        <f t="shared" si="0"/>
        <v>0.2228535032519415</v>
      </c>
      <c r="D12">
        <v>0.82499999999999996</v>
      </c>
      <c r="E12">
        <v>7.6389814031041396</v>
      </c>
      <c r="F12" s="5">
        <f t="shared" si="1"/>
        <v>0.23340221895268168</v>
      </c>
      <c r="G12">
        <v>0.82499999999999996</v>
      </c>
      <c r="H12">
        <v>7.4052594167932897</v>
      </c>
      <c r="I12" s="5">
        <f t="shared" si="2"/>
        <v>0.2126275100916041</v>
      </c>
      <c r="K12" s="4">
        <f t="shared" si="6"/>
        <v>0.22296107743207574</v>
      </c>
      <c r="L12">
        <f t="shared" si="7"/>
        <v>1.0387772197098251E-2</v>
      </c>
      <c r="M12" s="5">
        <f t="shared" si="8"/>
        <v>4.6590069965296284</v>
      </c>
    </row>
    <row r="13" spans="1:13" x14ac:dyDescent="0.25">
      <c r="A13" s="4">
        <v>1.2416666670000001</v>
      </c>
      <c r="B13">
        <v>8.0178980773462207</v>
      </c>
      <c r="C13" s="5">
        <f t="shared" si="0"/>
        <v>0.2698859126200136</v>
      </c>
      <c r="D13">
        <v>1.2416666670000001</v>
      </c>
      <c r="E13">
        <v>8.3562442761987796</v>
      </c>
      <c r="F13" s="5">
        <f t="shared" si="1"/>
        <v>0.30551462423662351</v>
      </c>
      <c r="G13">
        <v>1.2416666670000001</v>
      </c>
      <c r="H13">
        <v>7.9795518784936599</v>
      </c>
      <c r="I13" s="5">
        <f t="shared" si="2"/>
        <v>0.26603215356606297</v>
      </c>
      <c r="K13" s="4">
        <f t="shared" si="6"/>
        <v>0.28047756347423336</v>
      </c>
      <c r="L13">
        <f t="shared" si="7"/>
        <v>2.1768180296620775E-2</v>
      </c>
      <c r="M13" s="5">
        <f t="shared" si="8"/>
        <v>7.761112877258916</v>
      </c>
    </row>
    <row r="14" spans="1:13" x14ac:dyDescent="0.25">
      <c r="A14" s="4">
        <v>1.6583333330000001</v>
      </c>
      <c r="B14">
        <v>8.7899829884088891</v>
      </c>
      <c r="C14" s="5">
        <f t="shared" si="0"/>
        <v>0.35560079727865379</v>
      </c>
      <c r="D14">
        <v>1.6583333330000001</v>
      </c>
      <c r="E14">
        <v>9.0619342185690197</v>
      </c>
      <c r="F14" s="5">
        <f t="shared" si="1"/>
        <v>0.38963802930362917</v>
      </c>
      <c r="G14">
        <v>1.6583333330000001</v>
      </c>
      <c r="H14">
        <v>8.9180317582487607</v>
      </c>
      <c r="I14" s="5">
        <f t="shared" si="2"/>
        <v>0.37136901528667859</v>
      </c>
      <c r="K14" s="4">
        <f t="shared" si="6"/>
        <v>0.37220261395632054</v>
      </c>
      <c r="L14">
        <f t="shared" si="7"/>
        <v>1.7033920747644215E-2</v>
      </c>
      <c r="M14" s="5">
        <f t="shared" si="8"/>
        <v>4.5765183018416993</v>
      </c>
    </row>
    <row r="15" spans="1:13" x14ac:dyDescent="0.25">
      <c r="A15" s="4">
        <v>2.0750000000000002</v>
      </c>
      <c r="B15">
        <v>9.4257354354075602</v>
      </c>
      <c r="C15" s="5">
        <f t="shared" si="0"/>
        <v>0.43847451798148013</v>
      </c>
      <c r="D15">
        <v>2.0750000000000002</v>
      </c>
      <c r="E15">
        <v>9.5363120770144398</v>
      </c>
      <c r="F15" s="5">
        <f t="shared" si="1"/>
        <v>0.45408796036604415</v>
      </c>
      <c r="G15">
        <v>2.0750000000000002</v>
      </c>
      <c r="H15">
        <v>9.3151587938006806</v>
      </c>
      <c r="I15" s="5">
        <f t="shared" si="2"/>
        <v>0.42322314506960423</v>
      </c>
      <c r="K15" s="4">
        <f t="shared" si="6"/>
        <v>0.43859520780570954</v>
      </c>
      <c r="L15">
        <f t="shared" si="7"/>
        <v>1.5432761591694866E-2</v>
      </c>
      <c r="M15" s="5">
        <f t="shared" si="8"/>
        <v>3.5186799392781616</v>
      </c>
    </row>
    <row r="16" spans="1:13" ht="15.75" thickBot="1" x14ac:dyDescent="0.3">
      <c r="A16" s="6">
        <v>2.4916666670000001</v>
      </c>
      <c r="B16" s="7">
        <v>9.8842037840635193</v>
      </c>
      <c r="C16" s="8">
        <f t="shared" si="0"/>
        <v>0.50561935991632745</v>
      </c>
      <c r="D16" s="7">
        <v>2.4916666670000001</v>
      </c>
      <c r="E16" s="7">
        <v>9.8092086930459104</v>
      </c>
      <c r="F16" s="8">
        <f t="shared" si="1"/>
        <v>0.49419750140230939</v>
      </c>
      <c r="G16" s="7">
        <v>2.4916666670000001</v>
      </c>
      <c r="H16" s="7">
        <v>9.8542037840635199</v>
      </c>
      <c r="I16" s="8">
        <f t="shared" si="2"/>
        <v>0.50102943375196385</v>
      </c>
      <c r="K16" s="6">
        <f t="shared" si="6"/>
        <v>0.50028209835686688</v>
      </c>
      <c r="L16" s="7">
        <f t="shared" si="7"/>
        <v>5.7474860263540643E-3</v>
      </c>
      <c r="M16" s="8">
        <f t="shared" si="8"/>
        <v>1.1488490284243995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AA8C-971D-433E-A9E6-965D7D073709}">
  <dimension ref="A1:M17"/>
  <sheetViews>
    <sheetView workbookViewId="0">
      <selection activeCell="K2" sqref="K2:L17"/>
    </sheetView>
  </sheetViews>
  <sheetFormatPr baseColWidth="10" defaultRowHeight="15" x14ac:dyDescent="0.25"/>
  <sheetData>
    <row r="1" spans="1:13" ht="15.75" thickBot="1" x14ac:dyDescent="0.3">
      <c r="A1" s="12">
        <v>1</v>
      </c>
      <c r="B1" s="13"/>
      <c r="C1" s="14"/>
      <c r="D1" s="16">
        <v>2</v>
      </c>
      <c r="E1" s="16"/>
      <c r="F1" s="16"/>
      <c r="G1" s="12">
        <v>3</v>
      </c>
      <c r="H1" s="13"/>
      <c r="I1" s="14"/>
    </row>
    <row r="2" spans="1:13" ht="15.75" thickBot="1" x14ac:dyDescent="0.3">
      <c r="A2" s="9" t="s">
        <v>1</v>
      </c>
      <c r="B2" s="10" t="s">
        <v>0</v>
      </c>
      <c r="C2" s="11" t="s">
        <v>2</v>
      </c>
      <c r="D2" s="9" t="s">
        <v>1</v>
      </c>
      <c r="E2" s="10" t="s">
        <v>0</v>
      </c>
      <c r="F2" s="11" t="s">
        <v>2</v>
      </c>
      <c r="G2" s="10" t="s">
        <v>1</v>
      </c>
      <c r="H2" s="10" t="s">
        <v>0</v>
      </c>
      <c r="I2" s="11" t="s">
        <v>2</v>
      </c>
      <c r="K2" s="9" t="s">
        <v>6</v>
      </c>
      <c r="L2" s="10" t="s">
        <v>4</v>
      </c>
      <c r="M2" s="11" t="s">
        <v>5</v>
      </c>
    </row>
    <row r="3" spans="1:13" x14ac:dyDescent="0.25">
      <c r="A3" s="4">
        <v>0</v>
      </c>
      <c r="B3">
        <v>3.3090102380999999</v>
      </c>
      <c r="C3" s="5">
        <f>4/3*PI()*(B3/2)^3/1000</f>
        <v>1.8971119291995284E-2</v>
      </c>
      <c r="D3">
        <v>0</v>
      </c>
      <c r="E3">
        <v>3.38373959676152</v>
      </c>
      <c r="F3" s="5">
        <f>4/3*PI()*(E3/2)^3/1000</f>
        <v>2.028567311569187E-2</v>
      </c>
      <c r="G3">
        <v>0</v>
      </c>
      <c r="H3">
        <v>3.2392179099999998</v>
      </c>
      <c r="I3" s="5">
        <f>4/3*PI()*(H3/2)^3/1000</f>
        <v>1.7795865609887086E-2</v>
      </c>
      <c r="K3" s="1">
        <f>AVERAGE(C3,F3,I3)</f>
        <v>1.9017552672524748E-2</v>
      </c>
      <c r="L3" s="2">
        <f>_xlfn.STDEV.S(C3,F3,I3)</f>
        <v>1.2455530490954631E-3</v>
      </c>
      <c r="M3" s="3">
        <f>L3/K3*100</f>
        <v>6.5494917802696691</v>
      </c>
    </row>
    <row r="4" spans="1:13" x14ac:dyDescent="0.25">
      <c r="A4" s="4">
        <v>4.1666666999999998E-2</v>
      </c>
      <c r="B4">
        <v>3.51924511501216</v>
      </c>
      <c r="C4" s="5">
        <f t="shared" ref="C4:C17" si="0">4/3*PI()*(B4/2)^3/1000</f>
        <v>2.2821656886466493E-2</v>
      </c>
      <c r="D4">
        <v>4.1666666999999998E-2</v>
      </c>
      <c r="E4">
        <v>3.61074205570059</v>
      </c>
      <c r="F4" s="5">
        <f t="shared" ref="F4:F17" si="1">4/3*PI()*(E4/2)^3/1000</f>
        <v>2.4648359266383847E-2</v>
      </c>
      <c r="G4">
        <v>4.1666666999999998E-2</v>
      </c>
      <c r="H4">
        <v>3.4277481743237299</v>
      </c>
      <c r="I4" s="5">
        <f t="shared" ref="I4:I17" si="2">4/3*PI()*(H4/2)^3/1000</f>
        <v>2.1087512202562924E-2</v>
      </c>
      <c r="K4" s="4">
        <f t="shared" ref="K4:K17" si="3">AVERAGE(C4,F4,I4)</f>
        <v>2.285250945180442E-2</v>
      </c>
      <c r="L4">
        <f t="shared" ref="L4:L17" si="4">_xlfn.STDEV.S(C4,F4,I4)</f>
        <v>1.7806240096021031E-3</v>
      </c>
      <c r="M4" s="5">
        <f t="shared" ref="M4:M17" si="5">L4/K4*100</f>
        <v>7.7918095312788775</v>
      </c>
    </row>
    <row r="5" spans="1:13" x14ac:dyDescent="0.25">
      <c r="A5" s="4">
        <v>7.4999999999999997E-2</v>
      </c>
      <c r="B5">
        <v>3.7059865304601001</v>
      </c>
      <c r="C5" s="5">
        <f t="shared" si="0"/>
        <v>2.6650792743012176E-2</v>
      </c>
      <c r="D5">
        <v>7.4999999999999997E-2</v>
      </c>
      <c r="E5">
        <v>3.8094690288459598</v>
      </c>
      <c r="F5" s="5">
        <f t="shared" si="1"/>
        <v>2.8946227000149691E-2</v>
      </c>
      <c r="G5">
        <v>7.4999999999999997E-2</v>
      </c>
      <c r="H5">
        <v>3.6025040320742399</v>
      </c>
      <c r="I5" s="5">
        <f t="shared" si="2"/>
        <v>2.4480035823570338E-2</v>
      </c>
      <c r="K5" s="4">
        <f t="shared" si="3"/>
        <v>2.66923518555774E-2</v>
      </c>
      <c r="L5">
        <f t="shared" si="4"/>
        <v>2.2333856085138375E-3</v>
      </c>
      <c r="M5" s="5">
        <f t="shared" si="5"/>
        <v>8.3671368510271176</v>
      </c>
    </row>
    <row r="6" spans="1:13" x14ac:dyDescent="0.25">
      <c r="A6" s="4">
        <v>0.116666667</v>
      </c>
      <c r="B6">
        <v>3.9570645532567599</v>
      </c>
      <c r="C6" s="5">
        <f t="shared" si="0"/>
        <v>3.2442777477402693E-2</v>
      </c>
      <c r="D6">
        <v>0.116666667</v>
      </c>
      <c r="E6">
        <v>4.0490790106135597</v>
      </c>
      <c r="F6" s="5">
        <f t="shared" si="1"/>
        <v>3.4759008229245859E-2</v>
      </c>
      <c r="G6">
        <v>0.116666667</v>
      </c>
      <c r="H6">
        <v>3.8650500958999601</v>
      </c>
      <c r="I6" s="5">
        <f t="shared" si="2"/>
        <v>3.0231799886267917E-2</v>
      </c>
      <c r="K6" s="4">
        <f t="shared" si="3"/>
        <v>3.2477861864305492E-2</v>
      </c>
      <c r="L6">
        <f t="shared" si="4"/>
        <v>2.2638080817144221E-3</v>
      </c>
      <c r="M6" s="5">
        <f t="shared" si="5"/>
        <v>6.9703113190540424</v>
      </c>
    </row>
    <row r="7" spans="1:13" x14ac:dyDescent="0.25">
      <c r="A7" s="4">
        <v>0.15833333299999999</v>
      </c>
      <c r="B7">
        <v>4.1770534068314502</v>
      </c>
      <c r="C7" s="5">
        <f t="shared" si="0"/>
        <v>3.8160029922507083E-2</v>
      </c>
      <c r="D7">
        <v>0.15833333299999999</v>
      </c>
      <c r="E7">
        <v>4.2598045084012499</v>
      </c>
      <c r="F7" s="5">
        <f t="shared" si="1"/>
        <v>4.0473207992960523E-2</v>
      </c>
      <c r="G7">
        <v>0.15833333299999999</v>
      </c>
      <c r="H7">
        <v>4.0943023052616496</v>
      </c>
      <c r="I7" s="5">
        <f t="shared" si="2"/>
        <v>3.5936712070141381E-2</v>
      </c>
      <c r="K7" s="4">
        <f t="shared" si="3"/>
        <v>3.8189983328536327E-2</v>
      </c>
      <c r="L7">
        <f t="shared" si="4"/>
        <v>2.2683962879837022E-3</v>
      </c>
      <c r="M7" s="5">
        <f t="shared" si="5"/>
        <v>5.9397676832414605</v>
      </c>
    </row>
    <row r="8" spans="1:13" x14ac:dyDescent="0.25">
      <c r="A8" s="4">
        <v>0.241666667</v>
      </c>
      <c r="B8">
        <v>4.53745765910584</v>
      </c>
      <c r="C8" s="5">
        <f t="shared" si="0"/>
        <v>4.8914360361052643E-2</v>
      </c>
      <c r="D8">
        <v>0.241666667</v>
      </c>
      <c r="E8">
        <v>4.5924486677318699</v>
      </c>
      <c r="F8" s="5">
        <f t="shared" si="1"/>
        <v>5.0714430660839228E-2</v>
      </c>
      <c r="G8">
        <v>0.241666667</v>
      </c>
      <c r="H8">
        <v>4.4824666504798198</v>
      </c>
      <c r="I8" s="5">
        <f t="shared" si="2"/>
        <v>4.715739686568414E-2</v>
      </c>
      <c r="K8" s="4">
        <f t="shared" si="3"/>
        <v>4.8928729295858675E-2</v>
      </c>
      <c r="L8">
        <f t="shared" si="4"/>
        <v>1.7785604304280606E-3</v>
      </c>
      <c r="M8" s="5">
        <f t="shared" si="5"/>
        <v>3.6350022901138326</v>
      </c>
    </row>
    <row r="9" spans="1:13" x14ac:dyDescent="0.25">
      <c r="A9" s="4">
        <v>0.40833333300000002</v>
      </c>
      <c r="B9">
        <v>5.1247762285016902</v>
      </c>
      <c r="C9" s="5">
        <f t="shared" si="0"/>
        <v>7.0473094638336703E-2</v>
      </c>
      <c r="D9">
        <v>0.40833333300000002</v>
      </c>
      <c r="E9">
        <v>5.2030624062826902</v>
      </c>
      <c r="F9" s="5">
        <f t="shared" si="1"/>
        <v>7.3752326921144334E-2</v>
      </c>
      <c r="G9">
        <v>0.40833333300000002</v>
      </c>
      <c r="H9">
        <v>5.0464900507206796</v>
      </c>
      <c r="I9" s="5">
        <f t="shared" si="2"/>
        <v>6.7292534589068656E-2</v>
      </c>
      <c r="K9" s="4">
        <f t="shared" si="3"/>
        <v>7.0505985382849898E-2</v>
      </c>
      <c r="L9">
        <f t="shared" si="4"/>
        <v>3.2300217637334749E-3</v>
      </c>
      <c r="M9" s="5">
        <f t="shared" si="5"/>
        <v>4.5812022145273863</v>
      </c>
    </row>
    <row r="10" spans="1:13" x14ac:dyDescent="0.25">
      <c r="A10" s="4">
        <v>0.57499999999999996</v>
      </c>
      <c r="B10">
        <v>5.4818190119099999</v>
      </c>
      <c r="C10" s="5">
        <f t="shared" si="0"/>
        <v>8.6252700339438729E-2</v>
      </c>
      <c r="D10">
        <v>0.57499999999999996</v>
      </c>
      <c r="E10">
        <v>5.57433871641331</v>
      </c>
      <c r="F10" s="5">
        <f t="shared" si="1"/>
        <v>9.0694026945251777E-2</v>
      </c>
      <c r="G10">
        <v>0.57499999999999996</v>
      </c>
      <c r="H10">
        <v>5.3892993074066897</v>
      </c>
      <c r="I10" s="5">
        <f t="shared" si="2"/>
        <v>8.1958789196173831E-2</v>
      </c>
      <c r="K10" s="4">
        <f t="shared" si="3"/>
        <v>8.6301838826954788E-2</v>
      </c>
      <c r="L10">
        <f t="shared" si="4"/>
        <v>4.3678261843216248E-3</v>
      </c>
      <c r="M10" s="5">
        <f t="shared" si="5"/>
        <v>5.0611044256885691</v>
      </c>
    </row>
    <row r="11" spans="1:13" x14ac:dyDescent="0.25">
      <c r="A11" s="4">
        <v>0.82499999999999996</v>
      </c>
      <c r="B11">
        <v>5.9123314420935502</v>
      </c>
      <c r="C11" s="5">
        <f t="shared" si="0"/>
        <v>0.10821187930613432</v>
      </c>
      <c r="D11">
        <v>0.82499999999999996</v>
      </c>
      <c r="E11">
        <v>5.9807336132605702</v>
      </c>
      <c r="F11" s="5">
        <f t="shared" si="1"/>
        <v>0.11201134169973857</v>
      </c>
      <c r="G11">
        <v>0.82499999999999996</v>
      </c>
      <c r="H11">
        <v>5.84392927092654</v>
      </c>
      <c r="I11" s="5">
        <f t="shared" si="2"/>
        <v>0.10449932264394281</v>
      </c>
      <c r="K11" s="4">
        <f t="shared" si="3"/>
        <v>0.10824084788327189</v>
      </c>
      <c r="L11">
        <f t="shared" si="4"/>
        <v>3.7560933105429779E-3</v>
      </c>
      <c r="M11" s="5">
        <f t="shared" si="5"/>
        <v>3.4701255431716405</v>
      </c>
    </row>
    <row r="12" spans="1:13" x14ac:dyDescent="0.25">
      <c r="A12" s="4">
        <v>1.2416666670000001</v>
      </c>
      <c r="B12">
        <v>6.6746046716436096</v>
      </c>
      <c r="C12" s="5">
        <f t="shared" si="0"/>
        <v>0.15569521536781397</v>
      </c>
      <c r="D12">
        <v>1.2416666670000001</v>
      </c>
      <c r="E12">
        <v>6.6875619794901802</v>
      </c>
      <c r="F12" s="5">
        <f t="shared" si="1"/>
        <v>0.15660372297210201</v>
      </c>
      <c r="G12">
        <v>1.2416666670000001</v>
      </c>
      <c r="H12">
        <v>6.6616473637970497</v>
      </c>
      <c r="I12" s="5">
        <f t="shared" si="2"/>
        <v>0.15479022826860367</v>
      </c>
      <c r="K12" s="4">
        <f t="shared" si="3"/>
        <v>0.15569638886950654</v>
      </c>
      <c r="L12">
        <f t="shared" si="4"/>
        <v>9.0674792127349343E-4</v>
      </c>
      <c r="M12" s="5">
        <f t="shared" si="5"/>
        <v>0.58238211422710895</v>
      </c>
    </row>
    <row r="13" spans="1:13" x14ac:dyDescent="0.25">
      <c r="A13" s="4">
        <v>1.6583333330000001</v>
      </c>
      <c r="B13">
        <v>7.3056004113296202</v>
      </c>
      <c r="C13" s="5">
        <f t="shared" si="0"/>
        <v>0.20415798238548458</v>
      </c>
      <c r="D13">
        <v>1.6583333330000001</v>
      </c>
      <c r="E13">
        <v>7.47794027516463</v>
      </c>
      <c r="F13" s="5">
        <f t="shared" si="1"/>
        <v>0.21894982324733456</v>
      </c>
      <c r="G13">
        <v>1.6583333330000001</v>
      </c>
      <c r="H13">
        <v>7.1332605474946202</v>
      </c>
      <c r="I13" s="5">
        <f t="shared" si="2"/>
        <v>0.19004781638408522</v>
      </c>
      <c r="K13" s="4">
        <f t="shared" si="3"/>
        <v>0.20438520733896812</v>
      </c>
      <c r="L13">
        <f t="shared" si="4"/>
        <v>1.4452343185983449E-2</v>
      </c>
      <c r="M13" s="5">
        <f t="shared" si="5"/>
        <v>7.0711297427776039</v>
      </c>
    </row>
    <row r="14" spans="1:13" x14ac:dyDescent="0.25">
      <c r="A14" s="4">
        <v>2.0750000000000002</v>
      </c>
      <c r="B14">
        <v>7.6556201117931399</v>
      </c>
      <c r="C14" s="5">
        <f t="shared" si="0"/>
        <v>0.2349306857461258</v>
      </c>
      <c r="D14">
        <v>2.0750000000000002</v>
      </c>
      <c r="E14">
        <v>7.9136369463049396</v>
      </c>
      <c r="F14" s="5">
        <f t="shared" si="1"/>
        <v>0.25949380195496469</v>
      </c>
      <c r="G14">
        <v>2.0750000000000002</v>
      </c>
      <c r="H14">
        <v>7.8748707605368198</v>
      </c>
      <c r="I14" s="5">
        <f t="shared" si="2"/>
        <v>0.25569893986336978</v>
      </c>
      <c r="K14" s="4">
        <f t="shared" si="3"/>
        <v>0.25004114252148674</v>
      </c>
      <c r="L14">
        <f t="shared" si="4"/>
        <v>1.3222884426009133E-2</v>
      </c>
      <c r="M14" s="5">
        <f t="shared" si="5"/>
        <v>5.2882834771373091</v>
      </c>
    </row>
    <row r="15" spans="1:13" x14ac:dyDescent="0.25">
      <c r="A15" s="4">
        <v>2.4916666670000001</v>
      </c>
      <c r="B15">
        <v>7.8944727169228797</v>
      </c>
      <c r="C15" s="5">
        <f t="shared" si="0"/>
        <v>0.25761313740234976</v>
      </c>
      <c r="D15">
        <v>2.4916666670000001</v>
      </c>
      <c r="E15">
        <v>8.0533501750812704</v>
      </c>
      <c r="F15" s="5">
        <f t="shared" si="1"/>
        <v>0.2734817641143143</v>
      </c>
      <c r="G15">
        <v>2.4916666670000001</v>
      </c>
      <c r="H15">
        <v>7.6555952587644898</v>
      </c>
      <c r="I15" s="5">
        <f t="shared" si="2"/>
        <v>0.23492839773286614</v>
      </c>
      <c r="K15" s="4">
        <f t="shared" si="3"/>
        <v>0.25534109974984337</v>
      </c>
      <c r="L15">
        <f t="shared" si="4"/>
        <v>1.9376845232295919E-2</v>
      </c>
      <c r="M15" s="5">
        <f t="shared" si="5"/>
        <v>7.5886119591712164</v>
      </c>
    </row>
    <row r="16" spans="1:13" x14ac:dyDescent="0.25">
      <c r="A16" s="4">
        <v>2.9083333329999999</v>
      </c>
      <c r="B16">
        <v>8.1090872296376002</v>
      </c>
      <c r="C16" s="5">
        <f t="shared" si="0"/>
        <v>0.27919943737428071</v>
      </c>
      <c r="D16">
        <v>2.9083333329999999</v>
      </c>
      <c r="E16">
        <v>8.3679715789186204</v>
      </c>
      <c r="F16" s="5">
        <f t="shared" si="1"/>
        <v>0.30680272435818362</v>
      </c>
      <c r="G16">
        <v>2.9083333329999999</v>
      </c>
      <c r="H16">
        <v>7.9502028803565796</v>
      </c>
      <c r="I16" s="5">
        <f t="shared" si="2"/>
        <v>0.26310751745902666</v>
      </c>
      <c r="K16" s="4">
        <f t="shared" si="3"/>
        <v>0.28303655973049696</v>
      </c>
      <c r="L16">
        <f t="shared" si="4"/>
        <v>2.2098877968631452E-2</v>
      </c>
      <c r="M16" s="5">
        <f t="shared" si="5"/>
        <v>7.8077821429407086</v>
      </c>
    </row>
    <row r="17" spans="1:13" ht="15.75" thickBot="1" x14ac:dyDescent="0.3">
      <c r="A17" s="6">
        <v>3.3250000000000002</v>
      </c>
      <c r="B17" s="7">
        <v>8.3523598465267277</v>
      </c>
      <c r="C17" s="8">
        <f t="shared" si="0"/>
        <v>0.30508876360368559</v>
      </c>
      <c r="D17" s="7">
        <v>3.3250000000000002</v>
      </c>
      <c r="E17" s="7">
        <v>8.6031010726286095</v>
      </c>
      <c r="F17" s="8">
        <f t="shared" si="1"/>
        <v>0.33339854324987978</v>
      </c>
      <c r="G17" s="7">
        <v>3.3250000000000002</v>
      </c>
      <c r="H17" s="7">
        <v>8.5037621314918095</v>
      </c>
      <c r="I17" s="8">
        <f t="shared" si="2"/>
        <v>0.32198225150144205</v>
      </c>
      <c r="K17" s="6">
        <f t="shared" si="3"/>
        <v>0.32015651945166912</v>
      </c>
      <c r="L17" s="7">
        <f t="shared" si="4"/>
        <v>1.4242923823505962E-2</v>
      </c>
      <c r="M17" s="8">
        <f t="shared" si="5"/>
        <v>4.448737713634495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6BA8-45E3-455B-997C-9C90CC6C8E23}">
  <dimension ref="A1:M19"/>
  <sheetViews>
    <sheetView workbookViewId="0">
      <selection activeCell="K2" sqref="K2:L19"/>
    </sheetView>
  </sheetViews>
  <sheetFormatPr baseColWidth="10" defaultRowHeight="15" x14ac:dyDescent="0.25"/>
  <sheetData>
    <row r="1" spans="1:13" ht="15.75" thickBot="1" x14ac:dyDescent="0.3">
      <c r="A1" s="12">
        <v>1</v>
      </c>
      <c r="B1" s="13"/>
      <c r="C1" s="14"/>
      <c r="D1" s="16">
        <v>2</v>
      </c>
      <c r="E1" s="16"/>
      <c r="F1" s="16"/>
      <c r="G1" s="12">
        <v>3</v>
      </c>
      <c r="H1" s="13"/>
      <c r="I1" s="14"/>
    </row>
    <row r="2" spans="1:13" ht="15.75" thickBot="1" x14ac:dyDescent="0.3">
      <c r="A2" s="9" t="s">
        <v>1</v>
      </c>
      <c r="B2" s="10" t="s">
        <v>0</v>
      </c>
      <c r="C2" s="11" t="s">
        <v>2</v>
      </c>
      <c r="D2" s="9" t="s">
        <v>1</v>
      </c>
      <c r="E2" s="10" t="s">
        <v>0</v>
      </c>
      <c r="F2" s="11" t="s">
        <v>2</v>
      </c>
      <c r="G2" s="10" t="s">
        <v>1</v>
      </c>
      <c r="H2" s="10" t="s">
        <v>0</v>
      </c>
      <c r="I2" s="11" t="s">
        <v>2</v>
      </c>
      <c r="K2" s="9" t="s">
        <v>6</v>
      </c>
      <c r="L2" s="10" t="s">
        <v>4</v>
      </c>
      <c r="M2" s="11" t="s">
        <v>5</v>
      </c>
    </row>
    <row r="3" spans="1:13" x14ac:dyDescent="0.25">
      <c r="A3" s="4">
        <v>0</v>
      </c>
      <c r="B3">
        <v>3.1028843468488998</v>
      </c>
      <c r="C3" s="5">
        <f>4/3*PI()*(B3/2)^3/1000</f>
        <v>1.5642111880741511E-2</v>
      </c>
      <c r="D3">
        <v>0</v>
      </c>
      <c r="E3">
        <v>3.0849837853156998</v>
      </c>
      <c r="F3" s="5">
        <f>4/3*PI()*(E3/2)^3/1000</f>
        <v>1.5372952294505278E-2</v>
      </c>
      <c r="G3">
        <v>0</v>
      </c>
      <c r="H3">
        <v>3.1207849083821002</v>
      </c>
      <c r="I3" s="5">
        <f>4/3*PI()*(H3/2)^3/1000</f>
        <v>1.5914395019197291E-2</v>
      </c>
      <c r="K3" s="1">
        <f>AVERAGE(C3,F3,I3)</f>
        <v>1.5643153064814692E-2</v>
      </c>
      <c r="L3" s="2">
        <f>_xlfn.STDEV.S(C3,F3,I3)</f>
        <v>2.7072286397473587E-4</v>
      </c>
      <c r="M3" s="3">
        <f>L3/K3*100</f>
        <v>1.730615706776266</v>
      </c>
    </row>
    <row r="4" spans="1:13" x14ac:dyDescent="0.25">
      <c r="A4" s="4">
        <v>6.6666666999999999E-2</v>
      </c>
      <c r="B4">
        <v>3.2879028059387498</v>
      </c>
      <c r="C4" s="5">
        <f t="shared" ref="C4:C19" si="0">4/3*PI()*(B4/2)^3/1000</f>
        <v>1.8610392591869192E-2</v>
      </c>
      <c r="D4">
        <v>6.6666666999999999E-2</v>
      </c>
      <c r="E4">
        <v>3.2988388125969101</v>
      </c>
      <c r="F4" s="5">
        <f t="shared" ref="F4:F19" si="1">4/3*PI()*(E4/2)^3/1000</f>
        <v>1.879671294803037E-2</v>
      </c>
      <c r="G4">
        <v>6.6666666999999999E-2</v>
      </c>
      <c r="H4">
        <v>3.27696679928059</v>
      </c>
      <c r="I4" s="5">
        <f t="shared" ref="I4:I19" si="2">4/3*PI()*(H4/2)^3/1000</f>
        <v>1.8425307575342425E-2</v>
      </c>
      <c r="K4" s="4">
        <f t="shared" ref="K4:K19" si="3">AVERAGE(C4,F4,I4)</f>
        <v>1.8610804371747332E-2</v>
      </c>
      <c r="L4">
        <f t="shared" ref="L4:L19" si="4">_xlfn.STDEV.S(C4,F4,I4)</f>
        <v>1.8570302875119945E-4</v>
      </c>
      <c r="M4" s="5">
        <f t="shared" ref="M4:M19" si="5">L4/K4*100</f>
        <v>0.99782376431354725</v>
      </c>
    </row>
    <row r="5" spans="1:13" x14ac:dyDescent="0.25">
      <c r="A5" s="4">
        <v>0.1</v>
      </c>
      <c r="B5">
        <v>3.4975913368901899</v>
      </c>
      <c r="C5" s="5">
        <f t="shared" si="0"/>
        <v>2.2402981282964946E-2</v>
      </c>
      <c r="D5">
        <v>0.1</v>
      </c>
      <c r="E5">
        <v>3.4775716723586299</v>
      </c>
      <c r="F5" s="5">
        <f t="shared" si="1"/>
        <v>2.2020485547913513E-2</v>
      </c>
      <c r="G5">
        <v>0.1</v>
      </c>
      <c r="H5">
        <v>3.5176110014217499</v>
      </c>
      <c r="I5" s="5">
        <f t="shared" si="2"/>
        <v>2.2789880868125677E-2</v>
      </c>
      <c r="K5" s="4">
        <f t="shared" si="3"/>
        <v>2.2404449233001378E-2</v>
      </c>
      <c r="L5">
        <f t="shared" si="4"/>
        <v>3.8469976065638126E-4</v>
      </c>
      <c r="M5" s="5">
        <f t="shared" si="5"/>
        <v>1.7170685905089109</v>
      </c>
    </row>
    <row r="6" spans="1:13" x14ac:dyDescent="0.25">
      <c r="A6" s="4">
        <v>0.15555555600000001</v>
      </c>
      <c r="B6">
        <v>3.7390896712135202</v>
      </c>
      <c r="C6" s="5">
        <f t="shared" si="0"/>
        <v>2.7371352897208833E-2</v>
      </c>
      <c r="D6">
        <v>0.15555555600000001</v>
      </c>
      <c r="E6">
        <v>3.7639910480779899</v>
      </c>
      <c r="F6" s="5">
        <f t="shared" si="1"/>
        <v>2.792186146017955E-2</v>
      </c>
      <c r="G6">
        <v>0.15555555600000001</v>
      </c>
      <c r="H6">
        <v>3.7141882943490501</v>
      </c>
      <c r="I6" s="5">
        <f t="shared" si="2"/>
        <v>2.6828128209091251E-2</v>
      </c>
      <c r="K6" s="4">
        <f t="shared" si="3"/>
        <v>2.7373780855493208E-2</v>
      </c>
      <c r="L6">
        <f t="shared" si="4"/>
        <v>5.4687066786409202E-4</v>
      </c>
      <c r="M6" s="5">
        <f t="shared" si="5"/>
        <v>1.9977900413210521</v>
      </c>
    </row>
    <row r="7" spans="1:13" x14ac:dyDescent="0.25">
      <c r="A7" s="4">
        <v>0.21111111099999999</v>
      </c>
      <c r="B7">
        <v>3.9429126347677799</v>
      </c>
      <c r="C7" s="5">
        <f t="shared" si="0"/>
        <v>3.2095938942360784E-2</v>
      </c>
      <c r="D7">
        <v>0.21111111099999999</v>
      </c>
      <c r="E7">
        <v>3.9721183309924699</v>
      </c>
      <c r="F7" s="5">
        <f t="shared" si="1"/>
        <v>3.2814451986678331E-2</v>
      </c>
      <c r="G7">
        <v>0.21111111099999999</v>
      </c>
      <c r="H7">
        <v>3.9137069385430898</v>
      </c>
      <c r="I7" s="5">
        <f t="shared" si="2"/>
        <v>3.1387991692416128E-2</v>
      </c>
      <c r="K7" s="4">
        <f t="shared" si="3"/>
        <v>3.209946087381841E-2</v>
      </c>
      <c r="L7">
        <f t="shared" si="4"/>
        <v>7.1323666883969621E-4</v>
      </c>
      <c r="M7" s="5">
        <f t="shared" si="5"/>
        <v>2.2219584049819363</v>
      </c>
    </row>
    <row r="8" spans="1:13" x14ac:dyDescent="0.25">
      <c r="A8" s="4">
        <v>0.322222222</v>
      </c>
      <c r="B8">
        <v>4.2836384287216998</v>
      </c>
      <c r="C8" s="5">
        <f t="shared" si="0"/>
        <v>4.1156367854106424E-2</v>
      </c>
      <c r="D8">
        <v>0.322222222</v>
      </c>
      <c r="E8">
        <v>4.3173908313417604</v>
      </c>
      <c r="F8" s="5">
        <f t="shared" si="1"/>
        <v>4.213691314468121E-2</v>
      </c>
      <c r="G8">
        <v>0.322222222</v>
      </c>
      <c r="H8">
        <v>4.24988602610164</v>
      </c>
      <c r="I8" s="5">
        <f t="shared" si="2"/>
        <v>4.0191153619340052E-2</v>
      </c>
      <c r="K8" s="4">
        <f t="shared" si="3"/>
        <v>4.1161478206042566E-2</v>
      </c>
      <c r="L8">
        <f t="shared" si="4"/>
        <v>9.7288982900770699E-4</v>
      </c>
      <c r="M8" s="5">
        <f t="shared" si="5"/>
        <v>2.3635930277763575</v>
      </c>
    </row>
    <row r="9" spans="1:13" x14ac:dyDescent="0.25">
      <c r="A9" s="4">
        <v>0.54444444400000003</v>
      </c>
      <c r="B9">
        <v>4.7320512238053798</v>
      </c>
      <c r="C9" s="5">
        <f t="shared" si="0"/>
        <v>5.5481338986421457E-2</v>
      </c>
      <c r="D9">
        <v>0.54444444400000003</v>
      </c>
      <c r="E9">
        <v>4.7696838321356996</v>
      </c>
      <c r="F9" s="5">
        <f t="shared" si="1"/>
        <v>5.6815573928050686E-2</v>
      </c>
      <c r="G9">
        <v>0.54444444400000003</v>
      </c>
      <c r="H9">
        <v>4.69441861547506</v>
      </c>
      <c r="I9" s="5">
        <f t="shared" si="2"/>
        <v>5.4168157721549405E-2</v>
      </c>
      <c r="K9" s="4">
        <f t="shared" si="3"/>
        <v>5.5488356878673845E-2</v>
      </c>
      <c r="L9">
        <f t="shared" si="4"/>
        <v>1.3237220556899995E-3</v>
      </c>
      <c r="M9" s="5">
        <f t="shared" si="5"/>
        <v>2.3855852473417776</v>
      </c>
    </row>
    <row r="10" spans="1:13" x14ac:dyDescent="0.25">
      <c r="A10" s="4">
        <v>0.76666666699999997</v>
      </c>
      <c r="B10">
        <v>5.10354179212821</v>
      </c>
      <c r="C10" s="5">
        <f t="shared" si="0"/>
        <v>6.9600706618278135E-2</v>
      </c>
      <c r="D10">
        <v>0.76666666699999997</v>
      </c>
      <c r="E10">
        <v>5.1312784454331899</v>
      </c>
      <c r="F10" s="5">
        <f t="shared" si="1"/>
        <v>7.0741679823137005E-2</v>
      </c>
      <c r="G10">
        <v>0.76666666699999997</v>
      </c>
      <c r="H10">
        <v>5.0758051388232204</v>
      </c>
      <c r="I10" s="5">
        <f t="shared" si="2"/>
        <v>6.8472068143897752E-2</v>
      </c>
      <c r="K10" s="4">
        <f t="shared" si="3"/>
        <v>6.9604818195104293E-2</v>
      </c>
      <c r="L10">
        <f t="shared" si="4"/>
        <v>1.1348114259350772E-3</v>
      </c>
      <c r="M10" s="5">
        <f t="shared" si="5"/>
        <v>1.6303633216226046</v>
      </c>
    </row>
    <row r="11" spans="1:13" x14ac:dyDescent="0.25">
      <c r="A11" s="4">
        <v>1.1000000000000001</v>
      </c>
      <c r="B11">
        <v>5.6644593505814997</v>
      </c>
      <c r="C11" s="5">
        <f t="shared" si="0"/>
        <v>9.5164290917444314E-2</v>
      </c>
      <c r="D11">
        <v>1.1000000000000001</v>
      </c>
      <c r="E11">
        <v>5.62106084009329</v>
      </c>
      <c r="F11" s="5">
        <f t="shared" si="1"/>
        <v>9.2993689837889942E-2</v>
      </c>
      <c r="G11">
        <v>1.1000000000000001</v>
      </c>
      <c r="H11">
        <v>5.7078578610696997</v>
      </c>
      <c r="I11" s="5">
        <f t="shared" si="2"/>
        <v>9.7368408444881829E-2</v>
      </c>
      <c r="K11" s="4">
        <f t="shared" si="3"/>
        <v>9.5175463066738686E-2</v>
      </c>
      <c r="L11">
        <f t="shared" si="4"/>
        <v>2.1873807019538575E-3</v>
      </c>
      <c r="M11" s="5">
        <f t="shared" si="5"/>
        <v>2.2982611604632051</v>
      </c>
    </row>
    <row r="12" spans="1:13" x14ac:dyDescent="0.25">
      <c r="A12" s="4">
        <v>1.6</v>
      </c>
      <c r="B12">
        <v>6.1552514333181003</v>
      </c>
      <c r="C12" s="5">
        <f t="shared" si="0"/>
        <v>0.12210572206671597</v>
      </c>
      <c r="D12">
        <v>1.6</v>
      </c>
      <c r="E12">
        <v>5.95193295051563</v>
      </c>
      <c r="F12" s="5">
        <f t="shared" si="1"/>
        <v>0.11040092516441705</v>
      </c>
      <c r="G12">
        <v>1.6</v>
      </c>
      <c r="H12">
        <v>6.0585699161205699</v>
      </c>
      <c r="I12" s="5">
        <f t="shared" si="2"/>
        <v>0.11644182254744111</v>
      </c>
      <c r="K12" s="4">
        <f t="shared" si="3"/>
        <v>0.11631615659285804</v>
      </c>
      <c r="L12">
        <f t="shared" si="4"/>
        <v>5.8534102521626274E-3</v>
      </c>
      <c r="M12" s="5">
        <f t="shared" si="5"/>
        <v>5.0323277725306426</v>
      </c>
    </row>
    <row r="13" spans="1:13" x14ac:dyDescent="0.25">
      <c r="A13" s="4">
        <v>2.1555555554999999</v>
      </c>
      <c r="B13">
        <v>6.6695024091858102</v>
      </c>
      <c r="C13" s="5">
        <f t="shared" si="0"/>
        <v>0.15533843435149983</v>
      </c>
      <c r="D13">
        <v>2.1555555554999999</v>
      </c>
      <c r="E13">
        <v>6.56235968382755</v>
      </c>
      <c r="F13" s="5">
        <f t="shared" si="1"/>
        <v>0.1479717171483057</v>
      </c>
      <c r="G13">
        <v>2.1555555554999999</v>
      </c>
      <c r="H13">
        <v>6.7766451345440801</v>
      </c>
      <c r="I13" s="5">
        <f t="shared" si="2"/>
        <v>0.16294568124098807</v>
      </c>
      <c r="K13" s="4">
        <f t="shared" si="3"/>
        <v>0.15541861091359788</v>
      </c>
      <c r="L13">
        <f t="shared" si="4"/>
        <v>7.4873040123309819E-3</v>
      </c>
      <c r="M13" s="5">
        <f t="shared" si="5"/>
        <v>4.8175079987643246</v>
      </c>
    </row>
    <row r="14" spans="1:13" x14ac:dyDescent="0.25">
      <c r="A14" s="4">
        <v>2.766666667</v>
      </c>
      <c r="B14">
        <v>7.2481618867044704</v>
      </c>
      <c r="C14" s="5">
        <f t="shared" si="0"/>
        <v>0.19938031434012751</v>
      </c>
      <c r="D14">
        <v>2.766666667</v>
      </c>
      <c r="E14">
        <v>7.2546108990228699</v>
      </c>
      <c r="F14" s="5">
        <f t="shared" si="1"/>
        <v>0.19991298062224577</v>
      </c>
      <c r="G14">
        <v>2.766666667</v>
      </c>
      <c r="H14">
        <v>7.2417128743860699</v>
      </c>
      <c r="I14" s="5">
        <f t="shared" si="2"/>
        <v>0.19884859508895464</v>
      </c>
      <c r="K14" s="4">
        <f t="shared" si="3"/>
        <v>0.19938063001710934</v>
      </c>
      <c r="L14">
        <f t="shared" si="4"/>
        <v>5.3219283686351026E-4</v>
      </c>
      <c r="M14" s="5">
        <f t="shared" si="5"/>
        <v>0.26692303902231701</v>
      </c>
    </row>
    <row r="15" spans="1:13" x14ac:dyDescent="0.25">
      <c r="A15" s="4">
        <v>3.3222222220000002</v>
      </c>
      <c r="B15">
        <v>7.5807276003216399</v>
      </c>
      <c r="C15" s="5">
        <f t="shared" si="0"/>
        <v>0.22810315713998552</v>
      </c>
      <c r="D15">
        <v>3.3222222220000002</v>
      </c>
      <c r="E15">
        <v>7.5533296692625402</v>
      </c>
      <c r="F15" s="5">
        <f t="shared" si="1"/>
        <v>0.22563888382143166</v>
      </c>
      <c r="G15">
        <v>3.3222222220000002</v>
      </c>
      <c r="H15">
        <v>7.6081255313807503</v>
      </c>
      <c r="I15" s="5">
        <f t="shared" si="2"/>
        <v>0.23058530752691056</v>
      </c>
      <c r="K15" s="4">
        <f t="shared" si="3"/>
        <v>0.22810911616277593</v>
      </c>
      <c r="L15">
        <f t="shared" si="4"/>
        <v>2.4732172369194283E-3</v>
      </c>
      <c r="M15" s="5">
        <f t="shared" si="5"/>
        <v>1.0842255138784416</v>
      </c>
    </row>
    <row r="16" spans="1:13" x14ac:dyDescent="0.25">
      <c r="A16" s="4">
        <v>3.877777778</v>
      </c>
      <c r="B16">
        <v>7.9522407763455796</v>
      </c>
      <c r="C16" s="5">
        <f t="shared" si="0"/>
        <v>0.26330989841063107</v>
      </c>
      <c r="D16">
        <v>3.877777778</v>
      </c>
      <c r="E16">
        <v>7.9746700895514202</v>
      </c>
      <c r="F16" s="5">
        <f t="shared" si="1"/>
        <v>0.2655441868965307</v>
      </c>
      <c r="G16">
        <v>3.877777778</v>
      </c>
      <c r="H16">
        <v>7.9298114631397301</v>
      </c>
      <c r="I16" s="5">
        <f t="shared" si="2"/>
        <v>0.26108817807442602</v>
      </c>
      <c r="K16" s="4">
        <f t="shared" si="3"/>
        <v>0.26331408779386262</v>
      </c>
      <c r="L16">
        <f t="shared" si="4"/>
        <v>2.2280073650837793E-3</v>
      </c>
      <c r="M16" s="5">
        <f t="shared" si="5"/>
        <v>0.84614058584969865</v>
      </c>
    </row>
    <row r="17" spans="1:13" x14ac:dyDescent="0.25">
      <c r="A17" s="4">
        <v>4.4333333330000002</v>
      </c>
      <c r="B17">
        <v>8.1873665161777698</v>
      </c>
      <c r="C17" s="5">
        <f t="shared" si="0"/>
        <v>0.28736331152414429</v>
      </c>
      <c r="D17">
        <v>4.4333333330000002</v>
      </c>
      <c r="E17">
        <v>8.2117289411898096</v>
      </c>
      <c r="F17" s="5">
        <f t="shared" si="1"/>
        <v>0.28993619731356268</v>
      </c>
      <c r="G17">
        <v>4.4333333330000002</v>
      </c>
      <c r="H17">
        <v>8.1630040911657495</v>
      </c>
      <c r="I17" s="5">
        <f t="shared" si="2"/>
        <v>0.28480569208195089</v>
      </c>
      <c r="K17" s="4">
        <f t="shared" si="3"/>
        <v>0.28736840030655264</v>
      </c>
      <c r="L17">
        <f t="shared" si="4"/>
        <v>2.5652564013522688E-3</v>
      </c>
      <c r="M17" s="5">
        <f t="shared" si="5"/>
        <v>0.89267170594114031</v>
      </c>
    </row>
    <row r="18" spans="1:13" x14ac:dyDescent="0.25">
      <c r="A18" s="4">
        <v>4.988888889</v>
      </c>
      <c r="B18">
        <v>8.4347997535533601</v>
      </c>
      <c r="C18" s="5">
        <f t="shared" si="0"/>
        <v>0.31421213404429116</v>
      </c>
      <c r="D18">
        <v>4.988888889</v>
      </c>
      <c r="E18">
        <v>8.4738163101107702</v>
      </c>
      <c r="F18" s="5">
        <f t="shared" si="1"/>
        <v>0.31859265457395375</v>
      </c>
      <c r="G18">
        <v>4.988888889</v>
      </c>
      <c r="H18">
        <v>8.3957831969959393</v>
      </c>
      <c r="I18" s="5">
        <f t="shared" si="2"/>
        <v>0.30987195227283693</v>
      </c>
      <c r="K18" s="4">
        <f t="shared" si="3"/>
        <v>0.31422558029702724</v>
      </c>
      <c r="L18">
        <f t="shared" si="4"/>
        <v>4.3603666998843736E-3</v>
      </c>
      <c r="M18" s="5">
        <f t="shared" si="5"/>
        <v>1.3876549120420625</v>
      </c>
    </row>
    <row r="19" spans="1:13" ht="15.75" thickBot="1" x14ac:dyDescent="0.3">
      <c r="A19" s="6">
        <v>5.5444444439999998</v>
      </c>
      <c r="B19" s="7">
        <v>8.6412773628648196</v>
      </c>
      <c r="C19" s="8">
        <f t="shared" si="0"/>
        <v>0.33785663917602204</v>
      </c>
      <c r="D19" s="7">
        <v>5.5444444439999998</v>
      </c>
      <c r="E19" s="7">
        <v>8.7238298076375802</v>
      </c>
      <c r="F19" s="8">
        <f t="shared" si="1"/>
        <v>0.3476323429405469</v>
      </c>
      <c r="G19" s="7">
        <v>5.5444444439999998</v>
      </c>
      <c r="H19" s="7">
        <v>8.5587249180920502</v>
      </c>
      <c r="I19" s="8">
        <f t="shared" si="2"/>
        <v>0.32826594221366007</v>
      </c>
      <c r="K19" s="6">
        <f t="shared" si="3"/>
        <v>0.33791830811007634</v>
      </c>
      <c r="L19" s="7">
        <f t="shared" si="4"/>
        <v>9.6833476428176048E-3</v>
      </c>
      <c r="M19" s="8">
        <f t="shared" si="5"/>
        <v>2.8655883420389494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0BBD-3243-4010-9D5C-0C602A1C494D}">
  <dimension ref="A1:M18"/>
  <sheetViews>
    <sheetView workbookViewId="0">
      <selection activeCell="K2" sqref="K2:L18"/>
    </sheetView>
  </sheetViews>
  <sheetFormatPr baseColWidth="10" defaultRowHeight="15" x14ac:dyDescent="0.25"/>
  <sheetData>
    <row r="1" spans="1:13" ht="15.75" thickBot="1" x14ac:dyDescent="0.3">
      <c r="A1" s="12">
        <v>1</v>
      </c>
      <c r="B1" s="13"/>
      <c r="C1" s="14"/>
      <c r="D1" s="16">
        <v>2</v>
      </c>
      <c r="E1" s="16"/>
      <c r="F1" s="16"/>
      <c r="G1" s="12">
        <v>3</v>
      </c>
      <c r="H1" s="13"/>
      <c r="I1" s="14"/>
    </row>
    <row r="2" spans="1:13" ht="15.75" thickBot="1" x14ac:dyDescent="0.3">
      <c r="A2" s="9" t="s">
        <v>1</v>
      </c>
      <c r="B2" s="10" t="s">
        <v>0</v>
      </c>
      <c r="C2" s="11" t="s">
        <v>2</v>
      </c>
      <c r="D2" s="9" t="s">
        <v>1</v>
      </c>
      <c r="E2" s="10" t="s">
        <v>0</v>
      </c>
      <c r="F2" s="11" t="s">
        <v>2</v>
      </c>
      <c r="G2" s="10" t="s">
        <v>1</v>
      </c>
      <c r="H2" s="10" t="s">
        <v>0</v>
      </c>
      <c r="I2" s="11" t="s">
        <v>2</v>
      </c>
      <c r="K2" s="9" t="s">
        <v>3</v>
      </c>
      <c r="L2" s="10" t="s">
        <v>4</v>
      </c>
      <c r="M2" s="11" t="s">
        <v>5</v>
      </c>
    </row>
    <row r="3" spans="1:13" x14ac:dyDescent="0.25">
      <c r="A3" s="4">
        <v>0</v>
      </c>
      <c r="B3">
        <v>3.1283719821</v>
      </c>
      <c r="C3" s="5">
        <f>4/3*PI()*(B3/2)^3/1000</f>
        <v>1.6030747931784693E-2</v>
      </c>
      <c r="D3">
        <v>0</v>
      </c>
      <c r="E3">
        <v>3.19852749704582</v>
      </c>
      <c r="F3" s="5">
        <f>4/3*PI()*(E3/2)^3/1000</f>
        <v>1.713361043316991E-2</v>
      </c>
      <c r="G3">
        <v>0</v>
      </c>
      <c r="H3">
        <v>3.1736996440725198</v>
      </c>
      <c r="I3" s="5">
        <f>4/3*PI()*(H3/2)^3/1000</f>
        <v>1.673771203522258E-2</v>
      </c>
      <c r="K3" s="1">
        <f>AVERAGE(C3,F3,I3)</f>
        <v>1.6634023466725725E-2</v>
      </c>
      <c r="L3" s="2">
        <f>_xlfn.STDEV.S(C3,F3,I3)</f>
        <v>5.5869483053641155E-4</v>
      </c>
      <c r="M3" s="3">
        <f>L3/K3*100</f>
        <v>3.3587473989922545</v>
      </c>
    </row>
    <row r="4" spans="1:13" x14ac:dyDescent="0.25">
      <c r="A4" s="4">
        <v>0.125</v>
      </c>
      <c r="B4">
        <v>3.3882912821886699</v>
      </c>
      <c r="C4" s="5">
        <f t="shared" ref="C4:C18" si="0">4/3*PI()*(B4/2)^3/1000</f>
        <v>2.0367645968636029E-2</v>
      </c>
      <c r="D4">
        <v>0.125</v>
      </c>
      <c r="E4">
        <v>3.4484445326845501</v>
      </c>
      <c r="F4" s="5">
        <f t="shared" ref="F4:F18" si="1">4/3*PI()*(E4/2)^3/1000</f>
        <v>2.1471795237191938E-2</v>
      </c>
      <c r="G4">
        <v>0.125</v>
      </c>
      <c r="H4">
        <v>3.3281380316928</v>
      </c>
      <c r="I4" s="5">
        <f t="shared" ref="I4:I18" si="2">4/3*PI()*(H4/2)^3/1000</f>
        <v>1.9302013377075829E-2</v>
      </c>
      <c r="K4" s="4">
        <f t="shared" ref="K4:K18" si="3">AVERAGE(C4,F4,I4)</f>
        <v>2.0380484860967933E-2</v>
      </c>
      <c r="L4">
        <f t="shared" ref="L4:L18" si="4">_xlfn.STDEV.S(C4,F4,I4)</f>
        <v>1.0849479056569782E-3</v>
      </c>
      <c r="M4" s="5">
        <f t="shared" ref="M4:M18" si="5">L4/K4*100</f>
        <v>5.3234646430558499</v>
      </c>
    </row>
    <row r="5" spans="1:13" x14ac:dyDescent="0.25">
      <c r="A5" s="4">
        <v>0.19444444399999999</v>
      </c>
      <c r="B5">
        <v>3.5771033525954099</v>
      </c>
      <c r="C5" s="5">
        <f t="shared" si="0"/>
        <v>2.3965863823112901E-2</v>
      </c>
      <c r="D5">
        <v>0.19444444399999999</v>
      </c>
      <c r="E5">
        <v>3.6198501921032999</v>
      </c>
      <c r="F5" s="5">
        <f t="shared" si="1"/>
        <v>2.4835357448144926E-2</v>
      </c>
      <c r="G5">
        <v>0.19444444399999999</v>
      </c>
      <c r="H5">
        <v>3.5343565130875199</v>
      </c>
      <c r="I5" s="5">
        <f t="shared" si="2"/>
        <v>2.3116904946302586E-2</v>
      </c>
      <c r="K5" s="4">
        <f t="shared" si="3"/>
        <v>2.3972708739186804E-2</v>
      </c>
      <c r="L5">
        <f t="shared" si="4"/>
        <v>8.5924669910864026E-4</v>
      </c>
      <c r="M5" s="5">
        <f t="shared" si="5"/>
        <v>3.5842703820285404</v>
      </c>
    </row>
    <row r="6" spans="1:13" x14ac:dyDescent="0.25">
      <c r="A6" s="4">
        <v>0.26388888900000002</v>
      </c>
      <c r="B6">
        <v>3.77971183783065</v>
      </c>
      <c r="C6" s="5">
        <f t="shared" si="0"/>
        <v>2.8273182390477648E-2</v>
      </c>
      <c r="D6">
        <v>0.26388888900000002</v>
      </c>
      <c r="E6">
        <v>3.83531301762096</v>
      </c>
      <c r="F6" s="5">
        <f t="shared" si="1"/>
        <v>2.953935892493656E-2</v>
      </c>
      <c r="G6">
        <v>0.26388888900000002</v>
      </c>
      <c r="H6">
        <v>3.72411065804034</v>
      </c>
      <c r="I6" s="5">
        <f t="shared" si="2"/>
        <v>2.7043715196098873E-2</v>
      </c>
      <c r="K6" s="4">
        <f t="shared" si="3"/>
        <v>2.8285418837171023E-2</v>
      </c>
      <c r="L6">
        <f t="shared" si="4"/>
        <v>1.247866861204543E-3</v>
      </c>
      <c r="M6" s="5">
        <f t="shared" si="5"/>
        <v>4.411696600245036</v>
      </c>
    </row>
    <row r="7" spans="1:13" x14ac:dyDescent="0.25">
      <c r="A7" s="4">
        <v>0.40277777799999998</v>
      </c>
      <c r="B7">
        <v>4.0253436955488002</v>
      </c>
      <c r="C7" s="5">
        <f t="shared" si="0"/>
        <v>3.4151322411781412E-2</v>
      </c>
      <c r="D7">
        <v>0.40277777799999998</v>
      </c>
      <c r="E7">
        <v>4.06819636048023</v>
      </c>
      <c r="F7" s="5">
        <f t="shared" si="1"/>
        <v>3.5253670669297681E-2</v>
      </c>
      <c r="G7">
        <v>0.40277777799999998</v>
      </c>
      <c r="H7">
        <v>3.9824910306173802</v>
      </c>
      <c r="I7" s="5">
        <f t="shared" si="2"/>
        <v>3.3072196629613075E-2</v>
      </c>
      <c r="K7" s="4">
        <f t="shared" si="3"/>
        <v>3.4159063236897387E-2</v>
      </c>
      <c r="L7">
        <f t="shared" si="4"/>
        <v>1.0907576205255569E-3</v>
      </c>
      <c r="M7" s="5">
        <f t="shared" si="5"/>
        <v>3.1931719349591527</v>
      </c>
    </row>
    <row r="8" spans="1:13" x14ac:dyDescent="0.25">
      <c r="A8" s="4">
        <v>0.68055555599999995</v>
      </c>
      <c r="B8">
        <v>4.4332802354697201</v>
      </c>
      <c r="C8" s="5">
        <f t="shared" si="0"/>
        <v>4.5621984893813215E-2</v>
      </c>
      <c r="D8">
        <v>0.68055555599999995</v>
      </c>
      <c r="E8">
        <v>4.5227315273417004</v>
      </c>
      <c r="F8" s="5">
        <f t="shared" si="1"/>
        <v>4.8439655714413887E-2</v>
      </c>
      <c r="G8">
        <v>0.68055555599999995</v>
      </c>
      <c r="H8">
        <v>4.34382894359773</v>
      </c>
      <c r="I8" s="5">
        <f t="shared" si="2"/>
        <v>4.291575591771634E-2</v>
      </c>
      <c r="K8" s="4">
        <f t="shared" si="3"/>
        <v>4.5659132175314483E-2</v>
      </c>
      <c r="L8">
        <f t="shared" si="4"/>
        <v>2.7621372488312377E-3</v>
      </c>
      <c r="M8" s="5">
        <f t="shared" si="5"/>
        <v>6.049473823167804</v>
      </c>
    </row>
    <row r="9" spans="1:13" x14ac:dyDescent="0.25">
      <c r="A9" s="4">
        <v>0.95833333300000001</v>
      </c>
      <c r="B9">
        <v>4.8409112387440496</v>
      </c>
      <c r="C9" s="5">
        <f t="shared" si="0"/>
        <v>5.9399115937287333E-2</v>
      </c>
      <c r="D9">
        <v>0.95833333300000001</v>
      </c>
      <c r="E9">
        <v>4.9309029138384997</v>
      </c>
      <c r="F9" s="5">
        <f t="shared" si="1"/>
        <v>6.2773736094795446E-2</v>
      </c>
      <c r="G9">
        <v>0.95833333300000001</v>
      </c>
      <c r="H9">
        <v>4.7509195636496004</v>
      </c>
      <c r="I9" s="5">
        <f t="shared" si="2"/>
        <v>5.6147659178240231E-2</v>
      </c>
      <c r="K9" s="4">
        <f t="shared" si="3"/>
        <v>5.9440170403440996E-2</v>
      </c>
      <c r="L9">
        <f t="shared" si="4"/>
        <v>3.3132292296066445E-3</v>
      </c>
      <c r="M9" s="5">
        <f t="shared" si="5"/>
        <v>5.5740574213004637</v>
      </c>
    </row>
    <row r="10" spans="1:13" x14ac:dyDescent="0.25">
      <c r="A10" s="4">
        <v>1.375</v>
      </c>
      <c r="B10">
        <v>5.1952335330210104</v>
      </c>
      <c r="C10" s="5">
        <f t="shared" si="0"/>
        <v>7.3419909652155252E-2</v>
      </c>
      <c r="D10">
        <v>1.375</v>
      </c>
      <c r="E10">
        <v>5.2585248122237003</v>
      </c>
      <c r="F10" s="5">
        <f t="shared" si="1"/>
        <v>7.6136061079891973E-2</v>
      </c>
      <c r="G10">
        <v>1.375</v>
      </c>
      <c r="H10">
        <v>5.1319422538183304</v>
      </c>
      <c r="I10" s="5">
        <f t="shared" si="2"/>
        <v>7.0769137889885467E-2</v>
      </c>
      <c r="K10" s="4">
        <f t="shared" si="3"/>
        <v>7.3441702873977568E-2</v>
      </c>
      <c r="L10">
        <f t="shared" si="4"/>
        <v>2.6835279652437853E-3</v>
      </c>
      <c r="M10" s="5">
        <f t="shared" si="5"/>
        <v>3.6539566216875312</v>
      </c>
    </row>
    <row r="11" spans="1:13" x14ac:dyDescent="0.25">
      <c r="A11" s="4">
        <v>2.0694444440000002</v>
      </c>
      <c r="B11">
        <v>5.7424497980037597</v>
      </c>
      <c r="C11" s="5">
        <f t="shared" si="0"/>
        <v>9.9149435018122914E-2</v>
      </c>
      <c r="D11">
        <v>2.0694444440000002</v>
      </c>
      <c r="E11">
        <v>5.7732301658059297</v>
      </c>
      <c r="F11" s="5">
        <f t="shared" si="1"/>
        <v>0.10075236258717205</v>
      </c>
      <c r="G11">
        <v>2.0694444440000002</v>
      </c>
      <c r="H11">
        <v>5.7116694302015896</v>
      </c>
      <c r="I11" s="5">
        <f t="shared" si="2"/>
        <v>9.7563599520140751E-2</v>
      </c>
      <c r="K11" s="4">
        <f t="shared" si="3"/>
        <v>9.9155132375145241E-2</v>
      </c>
      <c r="L11">
        <f t="shared" si="4"/>
        <v>1.5943891680902397E-3</v>
      </c>
      <c r="M11" s="5">
        <f t="shared" si="5"/>
        <v>1.6079744234095723</v>
      </c>
    </row>
    <row r="12" spans="1:13" x14ac:dyDescent="0.25">
      <c r="A12" s="4">
        <v>2.763888889</v>
      </c>
      <c r="B12">
        <v>6.1263694658235899</v>
      </c>
      <c r="C12" s="5">
        <f t="shared" si="0"/>
        <v>0.12039492366191448</v>
      </c>
      <c r="D12">
        <v>2.763888889</v>
      </c>
      <c r="E12">
        <v>6.1716236328991103</v>
      </c>
      <c r="F12" s="5">
        <f t="shared" si="1"/>
        <v>0.12308267391760717</v>
      </c>
      <c r="G12">
        <v>2.763888889</v>
      </c>
      <c r="H12">
        <v>6.0811152987480703</v>
      </c>
      <c r="I12" s="5">
        <f t="shared" si="2"/>
        <v>0.11774658919382007</v>
      </c>
      <c r="K12" s="4">
        <f t="shared" si="3"/>
        <v>0.12040806225778057</v>
      </c>
      <c r="L12">
        <f t="shared" si="4"/>
        <v>2.6680666243339059E-3</v>
      </c>
      <c r="M12" s="5">
        <f t="shared" si="5"/>
        <v>2.2158538010701188</v>
      </c>
    </row>
    <row r="13" spans="1:13" x14ac:dyDescent="0.25">
      <c r="A13" s="4">
        <v>3.4583333330000001</v>
      </c>
      <c r="B13">
        <v>6.4045711399944798</v>
      </c>
      <c r="C13" s="5">
        <f t="shared" si="0"/>
        <v>0.1375525938563488</v>
      </c>
      <c r="D13">
        <v>3.4583333330000001</v>
      </c>
      <c r="E13">
        <v>6.3392248362425203</v>
      </c>
      <c r="F13" s="5">
        <f t="shared" si="1"/>
        <v>0.13338502926891499</v>
      </c>
      <c r="G13">
        <v>3.4583333330000001</v>
      </c>
      <c r="H13">
        <v>6.4699174437464402</v>
      </c>
      <c r="I13" s="5">
        <f t="shared" si="2"/>
        <v>0.14180607601292514</v>
      </c>
      <c r="K13" s="4">
        <f t="shared" si="3"/>
        <v>0.13758123304606298</v>
      </c>
      <c r="L13">
        <f t="shared" si="4"/>
        <v>4.2105964207688664E-3</v>
      </c>
      <c r="M13" s="5">
        <f t="shared" si="5"/>
        <v>3.0604438756259253</v>
      </c>
    </row>
    <row r="14" spans="1:13" x14ac:dyDescent="0.25">
      <c r="A14" s="4">
        <v>4.1527777779999999</v>
      </c>
      <c r="B14">
        <v>6.6848217247053396</v>
      </c>
      <c r="C14" s="5">
        <f t="shared" si="0"/>
        <v>0.15641129487028521</v>
      </c>
      <c r="D14">
        <v>4.1527777779999999</v>
      </c>
      <c r="E14">
        <v>6.65860700038332</v>
      </c>
      <c r="F14" s="5">
        <f t="shared" si="1"/>
        <v>0.1545783870687957</v>
      </c>
      <c r="G14">
        <v>4.1527777779999999</v>
      </c>
      <c r="H14">
        <v>6.7110364490273602</v>
      </c>
      <c r="I14" s="5">
        <f t="shared" si="2"/>
        <v>0.15825863479712665</v>
      </c>
      <c r="K14" s="4">
        <f t="shared" si="3"/>
        <v>0.15641610557873586</v>
      </c>
      <c r="L14">
        <f t="shared" si="4"/>
        <v>1.8401285804688012E-3</v>
      </c>
      <c r="M14" s="5">
        <f t="shared" si="5"/>
        <v>1.1764316555896654</v>
      </c>
    </row>
    <row r="15" spans="1:13" x14ac:dyDescent="0.25">
      <c r="A15" s="4">
        <v>4.8472222220000001</v>
      </c>
      <c r="B15">
        <v>6.9520002251883799</v>
      </c>
      <c r="C15" s="5">
        <f t="shared" si="0"/>
        <v>0.17592516006255884</v>
      </c>
      <c r="D15">
        <v>4.8472222220000001</v>
      </c>
      <c r="E15">
        <v>6.83528742438184</v>
      </c>
      <c r="F15" s="5">
        <f t="shared" si="1"/>
        <v>0.1672125871878391</v>
      </c>
      <c r="G15">
        <v>4.8472222220000001</v>
      </c>
      <c r="H15">
        <v>7.0687130259949198</v>
      </c>
      <c r="I15" s="5">
        <f t="shared" si="2"/>
        <v>0.18493523955628358</v>
      </c>
      <c r="K15" s="4">
        <f t="shared" si="3"/>
        <v>0.1760243289355605</v>
      </c>
      <c r="L15">
        <f t="shared" si="4"/>
        <v>8.8617423564563164E-3</v>
      </c>
      <c r="M15" s="5">
        <f t="shared" si="5"/>
        <v>5.034384968284952</v>
      </c>
    </row>
    <row r="16" spans="1:13" x14ac:dyDescent="0.25">
      <c r="A16" s="4">
        <v>5.5416666670000003</v>
      </c>
      <c r="B16">
        <v>7.1768680719348401</v>
      </c>
      <c r="C16" s="5">
        <f t="shared" si="0"/>
        <v>0.1935546062053326</v>
      </c>
      <c r="D16">
        <v>5.5416666670000003</v>
      </c>
      <c r="E16">
        <v>7.01437078858328</v>
      </c>
      <c r="F16" s="5">
        <f t="shared" si="1"/>
        <v>0.1807027578994603</v>
      </c>
      <c r="G16">
        <v>5.5416666670000003</v>
      </c>
      <c r="H16">
        <v>7.3393653552864002</v>
      </c>
      <c r="I16" s="5">
        <f t="shared" si="2"/>
        <v>0.20700181093671713</v>
      </c>
      <c r="K16" s="4">
        <f t="shared" si="3"/>
        <v>0.19375305834717002</v>
      </c>
      <c r="L16">
        <f t="shared" si="4"/>
        <v>1.315064960766432E-2</v>
      </c>
      <c r="M16" s="5">
        <f t="shared" si="5"/>
        <v>6.7873249175250505</v>
      </c>
    </row>
    <row r="17" spans="1:13" x14ac:dyDescent="0.25">
      <c r="A17" s="4">
        <v>6.2361111109999996</v>
      </c>
      <c r="B17">
        <v>7.3204054333735371</v>
      </c>
      <c r="C17" s="5">
        <f t="shared" si="0"/>
        <v>0.20540169654194862</v>
      </c>
      <c r="D17">
        <v>6.2361111109999996</v>
      </c>
      <c r="E17">
        <v>7.25865753597538</v>
      </c>
      <c r="F17" s="5">
        <f t="shared" si="1"/>
        <v>0.20024770288285085</v>
      </c>
      <c r="G17">
        <v>6.2361111109999996</v>
      </c>
      <c r="H17">
        <v>7.4861526623921284</v>
      </c>
      <c r="I17" s="5">
        <f t="shared" si="2"/>
        <v>0.21967197778053171</v>
      </c>
      <c r="K17" s="4">
        <f t="shared" si="3"/>
        <v>0.20844045906844375</v>
      </c>
      <c r="L17">
        <f t="shared" si="4"/>
        <v>1.0062364140424055E-2</v>
      </c>
      <c r="M17" s="5">
        <f t="shared" si="5"/>
        <v>4.8274524942971677</v>
      </c>
    </row>
    <row r="18" spans="1:13" ht="15.75" thickBot="1" x14ac:dyDescent="0.3">
      <c r="A18" s="6">
        <v>6.9305555559999998</v>
      </c>
      <c r="B18" s="7">
        <v>7.4668135420410078</v>
      </c>
      <c r="C18" s="8">
        <f t="shared" si="0"/>
        <v>0.2179739235838882</v>
      </c>
      <c r="D18" s="7">
        <v>6.9305555559999998</v>
      </c>
      <c r="E18" s="7">
        <v>7.4884503963835298</v>
      </c>
      <c r="F18" s="8">
        <f t="shared" si="1"/>
        <v>0.2198743124369735</v>
      </c>
      <c r="G18" s="7">
        <v>6.9305555559999998</v>
      </c>
      <c r="H18" s="7">
        <v>7.6358757156399708</v>
      </c>
      <c r="I18" s="8">
        <f t="shared" si="2"/>
        <v>0.23311766019652244</v>
      </c>
      <c r="K18" s="6">
        <f t="shared" si="3"/>
        <v>0.22365529873912804</v>
      </c>
      <c r="L18" s="7">
        <f t="shared" si="4"/>
        <v>8.2495504550866242E-3</v>
      </c>
      <c r="M18" s="8">
        <f t="shared" si="5"/>
        <v>3.688511071096471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1D30-F3D0-4812-ACC8-9637FD9702DA}">
  <dimension ref="A1:M16"/>
  <sheetViews>
    <sheetView workbookViewId="0">
      <selection activeCell="K2" sqref="K2:L16"/>
    </sheetView>
  </sheetViews>
  <sheetFormatPr baseColWidth="10" defaultRowHeight="15" x14ac:dyDescent="0.25"/>
  <sheetData>
    <row r="1" spans="1:13" ht="15.75" thickBot="1" x14ac:dyDescent="0.3">
      <c r="A1" s="12">
        <v>1</v>
      </c>
      <c r="B1" s="13"/>
      <c r="C1" s="14"/>
      <c r="D1" s="16">
        <v>2</v>
      </c>
      <c r="E1" s="16"/>
      <c r="F1" s="16"/>
      <c r="G1" s="12">
        <v>3</v>
      </c>
      <c r="H1" s="13"/>
      <c r="I1" s="14"/>
    </row>
    <row r="2" spans="1:13" ht="15.75" thickBot="1" x14ac:dyDescent="0.3">
      <c r="A2" s="9" t="s">
        <v>1</v>
      </c>
      <c r="B2" s="10" t="s">
        <v>0</v>
      </c>
      <c r="C2" s="11" t="s">
        <v>2</v>
      </c>
      <c r="D2" s="9" t="s">
        <v>1</v>
      </c>
      <c r="E2" s="10" t="s">
        <v>0</v>
      </c>
      <c r="F2" s="11" t="s">
        <v>2</v>
      </c>
      <c r="G2" s="10" t="s">
        <v>1</v>
      </c>
      <c r="H2" s="10" t="s">
        <v>0</v>
      </c>
      <c r="I2" s="11" t="s">
        <v>2</v>
      </c>
      <c r="K2" s="9" t="s">
        <v>3</v>
      </c>
      <c r="L2" s="10" t="s">
        <v>4</v>
      </c>
      <c r="M2" s="11" t="s">
        <v>5</v>
      </c>
    </row>
    <row r="3" spans="1:13" x14ac:dyDescent="0.25">
      <c r="A3" s="1">
        <v>0</v>
      </c>
      <c r="B3" s="2">
        <v>2.7515683707774921</v>
      </c>
      <c r="C3" s="3">
        <f>4/3*PI()*(B3/2)^3/1000</f>
        <v>1.0907859821170995E-2</v>
      </c>
      <c r="D3" s="2">
        <v>0</v>
      </c>
      <c r="E3" s="2">
        <v>2.7548284054914398</v>
      </c>
      <c r="F3" s="3">
        <f>4/3*PI()*(E3/2)^3/1000</f>
        <v>1.0946676391976874E-2</v>
      </c>
      <c r="G3" s="2">
        <v>0</v>
      </c>
      <c r="H3" s="2">
        <v>2.7936282574007794</v>
      </c>
      <c r="I3" s="3">
        <f>4/3*PI()*(H3/2)^3/1000</f>
        <v>1.1415750465288272E-2</v>
      </c>
      <c r="K3" s="1">
        <f>AVERAGE(C3,F3,I3)</f>
        <v>1.1090095559478713E-2</v>
      </c>
      <c r="L3" s="2">
        <f>_xlfn.STDEV.S(C3,F3,I3)</f>
        <v>2.8269244737108969E-4</v>
      </c>
      <c r="M3" s="3">
        <f>L3/K3*100</f>
        <v>2.5490533048605903</v>
      </c>
    </row>
    <row r="4" spans="1:13" x14ac:dyDescent="0.25">
      <c r="A4" s="4">
        <v>0.25</v>
      </c>
      <c r="B4">
        <v>3.1830567976340887</v>
      </c>
      <c r="C4" s="5">
        <f t="shared" ref="C4:C16" si="0">4/3*PI()*(B4/2)^3/1000</f>
        <v>1.6886194476640089E-2</v>
      </c>
      <c r="D4">
        <v>0.25</v>
      </c>
      <c r="E4">
        <v>3.0421458422029017</v>
      </c>
      <c r="F4" s="5">
        <f t="shared" ref="F4:F16" si="1">4/3*PI()*(E4/2)^3/1000</f>
        <v>1.4741399430824533E-2</v>
      </c>
      <c r="G4">
        <v>0.25</v>
      </c>
      <c r="H4">
        <v>3.15076532401301</v>
      </c>
      <c r="I4" s="5">
        <f t="shared" ref="I4:I16" si="2">4/3*PI()*(H4/2)^3/1000</f>
        <v>1.6377469292092803E-2</v>
      </c>
      <c r="K4" s="4">
        <f t="shared" ref="K4:K16" si="3">AVERAGE(C4,F4,I4)</f>
        <v>1.6001687733185808E-2</v>
      </c>
      <c r="L4">
        <f t="shared" ref="L4:L16" si="4">_xlfn.STDEV.S(C4,F4,I4)</f>
        <v>1.1206896457760581E-3</v>
      </c>
      <c r="M4" s="5">
        <f t="shared" ref="M4:M16" si="5">L4/K4*100</f>
        <v>7.0035715260951275</v>
      </c>
    </row>
    <row r="5" spans="1:13" x14ac:dyDescent="0.25">
      <c r="A5" s="4">
        <v>0.5</v>
      </c>
      <c r="B5">
        <v>3.4418136618292721</v>
      </c>
      <c r="C5" s="5">
        <f t="shared" si="0"/>
        <v>2.1348171581546647E-2</v>
      </c>
      <c r="D5">
        <v>0.5</v>
      </c>
      <c r="E5">
        <v>3.2696203521522538</v>
      </c>
      <c r="F5" s="5">
        <f t="shared" si="1"/>
        <v>1.8301665201966865E-2</v>
      </c>
      <c r="G5">
        <v>0.5</v>
      </c>
      <c r="H5">
        <v>3.356731469420867</v>
      </c>
      <c r="I5" s="5">
        <f t="shared" si="2"/>
        <v>1.9803795025889283E-2</v>
      </c>
      <c r="K5" s="4">
        <f t="shared" si="3"/>
        <v>1.9817877269800933E-2</v>
      </c>
      <c r="L5">
        <f t="shared" si="4"/>
        <v>1.5233020095832171E-3</v>
      </c>
      <c r="M5" s="5">
        <f t="shared" si="5"/>
        <v>7.686504406324433</v>
      </c>
    </row>
    <row r="6" spans="1:13" x14ac:dyDescent="0.25">
      <c r="A6" s="4">
        <v>1</v>
      </c>
      <c r="B6">
        <v>3.8271006912453456</v>
      </c>
      <c r="C6" s="5">
        <f t="shared" si="0"/>
        <v>2.9350012353228715E-2</v>
      </c>
      <c r="D6">
        <v>1</v>
      </c>
      <c r="E6">
        <v>3.6921136089148745</v>
      </c>
      <c r="F6" s="5">
        <f t="shared" si="1"/>
        <v>2.6352619453831314E-2</v>
      </c>
      <c r="G6">
        <v>1</v>
      </c>
      <c r="H6">
        <v>3.769284746915603</v>
      </c>
      <c r="I6" s="5">
        <f t="shared" si="2"/>
        <v>2.8039835627909841E-2</v>
      </c>
      <c r="K6" s="4">
        <f t="shared" si="3"/>
        <v>2.7914155811656627E-2</v>
      </c>
      <c r="L6">
        <f t="shared" si="4"/>
        <v>1.5026435407306594E-3</v>
      </c>
      <c r="M6" s="5">
        <f t="shared" si="5"/>
        <v>5.383087888701878</v>
      </c>
    </row>
    <row r="7" spans="1:13" x14ac:dyDescent="0.25">
      <c r="A7" s="4">
        <v>2.5</v>
      </c>
      <c r="B7">
        <v>4.6307657194118219</v>
      </c>
      <c r="C7" s="5">
        <f t="shared" si="0"/>
        <v>5.1994457500953127E-2</v>
      </c>
      <c r="D7">
        <v>2.5</v>
      </c>
      <c r="E7">
        <v>4.4272814009100534</v>
      </c>
      <c r="F7" s="5">
        <f t="shared" si="1"/>
        <v>4.5437037021757658E-2</v>
      </c>
      <c r="G7">
        <v>2.5</v>
      </c>
      <c r="H7">
        <v>4.4293805254517506</v>
      </c>
      <c r="I7" s="5">
        <f t="shared" si="2"/>
        <v>4.5501697399066524E-2</v>
      </c>
      <c r="K7" s="4">
        <f t="shared" si="3"/>
        <v>4.7644397307259105E-2</v>
      </c>
      <c r="L7">
        <f t="shared" si="4"/>
        <v>3.7674013600450642E-3</v>
      </c>
      <c r="M7" s="5">
        <f t="shared" si="5"/>
        <v>7.9073334389121603</v>
      </c>
    </row>
    <row r="8" spans="1:13" x14ac:dyDescent="0.25">
      <c r="A8" s="4">
        <v>5</v>
      </c>
      <c r="B8">
        <v>5.3789282829699809</v>
      </c>
      <c r="C8" s="5">
        <f t="shared" si="0"/>
        <v>8.1486541193874149E-2</v>
      </c>
      <c r="D8">
        <v>5</v>
      </c>
      <c r="E8">
        <v>5.2321875865225955</v>
      </c>
      <c r="F8" s="5">
        <f t="shared" si="1"/>
        <v>7.4997802884758658E-2</v>
      </c>
      <c r="G8">
        <v>5</v>
      </c>
      <c r="H8">
        <v>5.384552467237798</v>
      </c>
      <c r="I8" s="5">
        <f t="shared" si="2"/>
        <v>8.1742414478021788E-2</v>
      </c>
      <c r="K8" s="4">
        <f t="shared" si="3"/>
        <v>7.940891951888486E-2</v>
      </c>
      <c r="L8">
        <f t="shared" si="4"/>
        <v>3.8222807660196569E-3</v>
      </c>
      <c r="M8" s="5">
        <f t="shared" si="5"/>
        <v>4.8134149024791233</v>
      </c>
    </row>
    <row r="9" spans="1:13" x14ac:dyDescent="0.25">
      <c r="A9" s="4">
        <v>7.5</v>
      </c>
      <c r="B9">
        <v>5.9498874128213446</v>
      </c>
      <c r="C9" s="5">
        <f t="shared" si="0"/>
        <v>0.11028713776835454</v>
      </c>
      <c r="D9">
        <v>7.5</v>
      </c>
      <c r="E9">
        <v>5.889294547958638</v>
      </c>
      <c r="F9" s="5">
        <f t="shared" si="1"/>
        <v>0.10695188652163205</v>
      </c>
      <c r="G9">
        <v>7.5</v>
      </c>
      <c r="H9">
        <v>6.0099373377805909</v>
      </c>
      <c r="I9" s="5">
        <f t="shared" si="2"/>
        <v>0.1136602099589222</v>
      </c>
      <c r="K9" s="4">
        <f t="shared" si="3"/>
        <v>0.11029974474963626</v>
      </c>
      <c r="L9">
        <f t="shared" si="4"/>
        <v>3.3541794878638891E-3</v>
      </c>
      <c r="M9" s="5">
        <f t="shared" si="5"/>
        <v>3.0409675883451674</v>
      </c>
    </row>
    <row r="10" spans="1:13" x14ac:dyDescent="0.25">
      <c r="A10" s="4">
        <v>10</v>
      </c>
      <c r="B10">
        <v>6.3364360917293112</v>
      </c>
      <c r="C10" s="5">
        <f t="shared" si="0"/>
        <v>0.1332090709321187</v>
      </c>
      <c r="D10">
        <v>10</v>
      </c>
      <c r="E10">
        <v>6.3070633216902703</v>
      </c>
      <c r="F10" s="5">
        <f t="shared" si="1"/>
        <v>0.13136515907221535</v>
      </c>
      <c r="G10">
        <v>10</v>
      </c>
      <c r="H10">
        <v>6.5333105047626292</v>
      </c>
      <c r="I10" s="5">
        <f t="shared" si="2"/>
        <v>0.14601535199063145</v>
      </c>
      <c r="K10" s="4">
        <f t="shared" si="3"/>
        <v>0.13686319399832184</v>
      </c>
      <c r="L10">
        <f t="shared" si="4"/>
        <v>7.9794423159717538E-3</v>
      </c>
      <c r="M10" s="5">
        <f t="shared" si="5"/>
        <v>5.8302324261624312</v>
      </c>
    </row>
    <row r="11" spans="1:13" x14ac:dyDescent="0.25">
      <c r="A11" s="4">
        <v>12.5</v>
      </c>
      <c r="B11">
        <v>6.7420737577700489</v>
      </c>
      <c r="C11" s="5">
        <f t="shared" si="0"/>
        <v>0.16046455659612588</v>
      </c>
      <c r="D11">
        <v>12.5</v>
      </c>
      <c r="E11">
        <v>6.7295627835213345</v>
      </c>
      <c r="F11" s="5">
        <f t="shared" si="1"/>
        <v>0.15957291184933212</v>
      </c>
      <c r="G11">
        <v>12.5</v>
      </c>
      <c r="H11">
        <v>6.84677783720515</v>
      </c>
      <c r="I11" s="5">
        <f t="shared" si="2"/>
        <v>0.16805728026563341</v>
      </c>
      <c r="K11" s="4">
        <f t="shared" si="3"/>
        <v>0.1626982495703638</v>
      </c>
      <c r="L11">
        <f t="shared" si="4"/>
        <v>4.6624205176337974E-3</v>
      </c>
      <c r="M11" s="5">
        <f t="shared" si="5"/>
        <v>2.865685727993891</v>
      </c>
    </row>
    <row r="12" spans="1:13" x14ac:dyDescent="0.25">
      <c r="A12" s="4">
        <v>15</v>
      </c>
      <c r="B12">
        <v>6.9873469753941952</v>
      </c>
      <c r="C12" s="5">
        <f t="shared" si="0"/>
        <v>0.1786222484462307</v>
      </c>
      <c r="D12">
        <v>15</v>
      </c>
      <c r="E12">
        <v>7.0939057426047825</v>
      </c>
      <c r="F12" s="5">
        <f t="shared" si="1"/>
        <v>0.18691960874414759</v>
      </c>
      <c r="G12">
        <v>15</v>
      </c>
      <c r="H12">
        <v>7.2174668964561839</v>
      </c>
      <c r="I12" s="5">
        <f t="shared" si="2"/>
        <v>0.1968579799027414</v>
      </c>
      <c r="K12" s="4">
        <f t="shared" si="3"/>
        <v>0.18746661236437323</v>
      </c>
      <c r="L12">
        <f t="shared" si="4"/>
        <v>9.1301634793084837E-3</v>
      </c>
      <c r="M12" s="5">
        <f t="shared" si="5"/>
        <v>4.8702877617281839</v>
      </c>
    </row>
    <row r="13" spans="1:13" x14ac:dyDescent="0.25">
      <c r="A13" s="4">
        <v>17.5</v>
      </c>
      <c r="B13">
        <v>7.2958128675439786</v>
      </c>
      <c r="C13" s="5">
        <f t="shared" si="0"/>
        <v>0.20333853050625902</v>
      </c>
      <c r="D13">
        <v>17.5</v>
      </c>
      <c r="E13">
        <v>7.4874589342839339</v>
      </c>
      <c r="F13" s="5">
        <f t="shared" si="1"/>
        <v>0.21978699069163077</v>
      </c>
      <c r="G13">
        <v>17.5</v>
      </c>
      <c r="H13">
        <v>7.6178749700903809</v>
      </c>
      <c r="I13" s="5">
        <f t="shared" si="2"/>
        <v>0.23147289515077016</v>
      </c>
      <c r="K13" s="4">
        <f t="shared" si="3"/>
        <v>0.21819947211622001</v>
      </c>
      <c r="L13">
        <f t="shared" si="4"/>
        <v>1.4134206023262689E-2</v>
      </c>
      <c r="M13" s="5">
        <f t="shared" si="5"/>
        <v>6.4776536286643065</v>
      </c>
    </row>
    <row r="14" spans="1:13" x14ac:dyDescent="0.25">
      <c r="A14" s="4">
        <v>20</v>
      </c>
      <c r="B14">
        <v>7.5680187983037177</v>
      </c>
      <c r="C14" s="5">
        <f t="shared" si="0"/>
        <v>0.22695786048519523</v>
      </c>
      <c r="D14">
        <v>20</v>
      </c>
      <c r="E14">
        <v>7.7265081013629437</v>
      </c>
      <c r="F14" s="5">
        <f t="shared" si="1"/>
        <v>0.24151739470050443</v>
      </c>
      <c r="G14">
        <v>20</v>
      </c>
      <c r="H14">
        <v>7.8610878788348737</v>
      </c>
      <c r="I14" s="5">
        <f t="shared" si="2"/>
        <v>0.25435868794906707</v>
      </c>
      <c r="K14" s="4">
        <f t="shared" si="3"/>
        <v>0.24094464771158894</v>
      </c>
      <c r="L14">
        <f t="shared" si="4"/>
        <v>1.3709389693243177E-2</v>
      </c>
      <c r="M14" s="5">
        <f t="shared" si="5"/>
        <v>5.6898502720231967</v>
      </c>
    </row>
    <row r="15" spans="1:13" x14ac:dyDescent="0.25">
      <c r="A15" s="4">
        <v>22.5</v>
      </c>
      <c r="B15">
        <v>7.7242210392050117</v>
      </c>
      <c r="C15" s="5">
        <f t="shared" si="0"/>
        <v>0.2413029892531007</v>
      </c>
      <c r="D15">
        <v>22.5</v>
      </c>
      <c r="E15">
        <v>7.8462031742374192</v>
      </c>
      <c r="F15" s="5">
        <f t="shared" si="1"/>
        <v>0.25291656323957817</v>
      </c>
      <c r="G15">
        <v>22.5</v>
      </c>
      <c r="H15">
        <v>7.9828677921133986</v>
      </c>
      <c r="I15" s="5">
        <f t="shared" si="2"/>
        <v>0.26636394147088732</v>
      </c>
      <c r="K15" s="4">
        <f t="shared" si="3"/>
        <v>0.25352783132118878</v>
      </c>
      <c r="L15">
        <f t="shared" si="4"/>
        <v>1.2541653320684755E-2</v>
      </c>
      <c r="M15" s="5">
        <f t="shared" si="5"/>
        <v>4.9468546531272199</v>
      </c>
    </row>
    <row r="16" spans="1:13" ht="15.75" thickBot="1" x14ac:dyDescent="0.3">
      <c r="A16" s="6">
        <v>25</v>
      </c>
      <c r="B16" s="7">
        <v>7.8952305258887217</v>
      </c>
      <c r="C16" s="8">
        <f t="shared" si="0"/>
        <v>0.25768733119310078</v>
      </c>
      <c r="D16" s="7">
        <v>25</v>
      </c>
      <c r="E16" s="7">
        <v>8.1640494263876171</v>
      </c>
      <c r="F16" s="8">
        <f t="shared" si="1"/>
        <v>0.2849151207474106</v>
      </c>
      <c r="G16" s="7">
        <v>25</v>
      </c>
      <c r="H16" s="7">
        <v>8.3062502680432768</v>
      </c>
      <c r="I16" s="8">
        <f t="shared" si="2"/>
        <v>0.30006383755517552</v>
      </c>
      <c r="K16" s="6">
        <f t="shared" si="3"/>
        <v>0.28088876316522898</v>
      </c>
      <c r="L16" s="7">
        <f t="shared" si="4"/>
        <v>2.1473256376209778E-2</v>
      </c>
      <c r="M16" s="8">
        <f t="shared" si="5"/>
        <v>7.6447545050345882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0882-4936-4854-8B18-43603FF464E4}">
  <dimension ref="A1:R19"/>
  <sheetViews>
    <sheetView tabSelected="1" topLeftCell="C1" workbookViewId="0">
      <selection activeCell="H6" sqref="H6"/>
    </sheetView>
  </sheetViews>
  <sheetFormatPr baseColWidth="10" defaultRowHeight="15" x14ac:dyDescent="0.25"/>
  <sheetData>
    <row r="1" spans="1:18" ht="15.75" thickBot="1" x14ac:dyDescent="0.3">
      <c r="A1" s="20">
        <v>0</v>
      </c>
      <c r="B1" s="21"/>
      <c r="C1" s="22"/>
      <c r="D1" s="20">
        <v>0.2</v>
      </c>
      <c r="E1" s="21"/>
      <c r="F1" s="22"/>
      <c r="G1" s="20">
        <v>0.4</v>
      </c>
      <c r="H1" s="21"/>
      <c r="I1" s="22"/>
      <c r="J1" s="20">
        <v>0.5</v>
      </c>
      <c r="K1" s="21"/>
      <c r="L1" s="22"/>
      <c r="M1" s="20">
        <v>0.6</v>
      </c>
      <c r="N1" s="21"/>
      <c r="O1" s="22"/>
      <c r="P1" s="20">
        <v>0.7</v>
      </c>
      <c r="Q1" s="21"/>
      <c r="R1" s="22"/>
    </row>
    <row r="2" spans="1:18" ht="15.75" thickBot="1" x14ac:dyDescent="0.3">
      <c r="A2" s="17" t="s">
        <v>1</v>
      </c>
      <c r="B2" s="18" t="s">
        <v>6</v>
      </c>
      <c r="C2" s="19" t="s">
        <v>7</v>
      </c>
      <c r="D2" s="24" t="s">
        <v>1</v>
      </c>
      <c r="E2" s="25" t="s">
        <v>6</v>
      </c>
      <c r="F2" s="25" t="s">
        <v>7</v>
      </c>
      <c r="G2" s="24" t="s">
        <v>1</v>
      </c>
      <c r="H2" s="25" t="s">
        <v>6</v>
      </c>
      <c r="I2" s="25" t="s">
        <v>7</v>
      </c>
      <c r="J2" s="24" t="s">
        <v>1</v>
      </c>
      <c r="K2" s="25" t="s">
        <v>6</v>
      </c>
      <c r="L2" s="26" t="s">
        <v>7</v>
      </c>
      <c r="M2" s="24" t="s">
        <v>1</v>
      </c>
      <c r="N2" s="25" t="s">
        <v>6</v>
      </c>
      <c r="O2" s="26" t="s">
        <v>7</v>
      </c>
      <c r="P2" s="24" t="s">
        <v>1</v>
      </c>
      <c r="Q2" s="25" t="s">
        <v>6</v>
      </c>
      <c r="R2" s="26" t="s">
        <v>7</v>
      </c>
    </row>
    <row r="3" spans="1:18" x14ac:dyDescent="0.25">
      <c r="A3" s="4">
        <v>0</v>
      </c>
      <c r="B3" s="23">
        <v>2.1885402231660241E-2</v>
      </c>
      <c r="C3" s="5">
        <v>2.7957637754476918E-4</v>
      </c>
      <c r="D3" s="4">
        <v>0</v>
      </c>
      <c r="E3" s="23">
        <v>2.1184069360156692E-2</v>
      </c>
      <c r="F3" s="23">
        <v>1.5380528782206117E-3</v>
      </c>
      <c r="G3" s="4">
        <v>0</v>
      </c>
      <c r="H3" s="23">
        <v>1.9017552672524748E-2</v>
      </c>
      <c r="I3" s="23">
        <v>1.2455530490954631E-3</v>
      </c>
      <c r="J3" s="4">
        <v>0</v>
      </c>
      <c r="K3" s="23">
        <v>1.5643153064814692E-2</v>
      </c>
      <c r="L3" s="5">
        <v>2.7072286397473587E-4</v>
      </c>
      <c r="M3" s="4">
        <v>0</v>
      </c>
      <c r="N3" s="23">
        <v>1.6634023466725725E-2</v>
      </c>
      <c r="O3" s="5">
        <v>5.5869483053641155E-4</v>
      </c>
      <c r="P3" s="27">
        <v>0</v>
      </c>
      <c r="Q3" s="2">
        <v>1.1090095559478713E-2</v>
      </c>
      <c r="R3" s="3">
        <v>2.8269244737108969E-4</v>
      </c>
    </row>
    <row r="4" spans="1:18" x14ac:dyDescent="0.25">
      <c r="A4" s="4">
        <v>1.1111111E-2</v>
      </c>
      <c r="B4" s="23">
        <v>2.9579322321179467E-2</v>
      </c>
      <c r="C4" s="5">
        <v>9.96207268279706E-4</v>
      </c>
      <c r="D4" s="4">
        <v>3.3333333E-2</v>
      </c>
      <c r="E4" s="23">
        <v>2.5478391732900629E-2</v>
      </c>
      <c r="F4" s="23">
        <v>2.1203326284242301E-3</v>
      </c>
      <c r="G4" s="4">
        <v>4.1666666999999998E-2</v>
      </c>
      <c r="H4" s="23">
        <v>2.285250945180442E-2</v>
      </c>
      <c r="I4" s="23">
        <v>1.7806240096021031E-3</v>
      </c>
      <c r="J4" s="4">
        <v>6.6666666999999999E-2</v>
      </c>
      <c r="K4" s="23">
        <v>1.8610804371747332E-2</v>
      </c>
      <c r="L4" s="5">
        <v>1.8570302875119945E-4</v>
      </c>
      <c r="M4" s="4">
        <v>0.125</v>
      </c>
      <c r="N4" s="23">
        <v>2.0380484860967933E-2</v>
      </c>
      <c r="O4" s="5">
        <v>1.0849479056569782E-3</v>
      </c>
      <c r="P4" s="4">
        <v>0.25</v>
      </c>
      <c r="Q4" s="23">
        <v>1.6001687733185808E-2</v>
      </c>
      <c r="R4" s="5">
        <v>1.1206896457760581E-3</v>
      </c>
    </row>
    <row r="5" spans="1:18" x14ac:dyDescent="0.25">
      <c r="A5" s="4">
        <v>2.2222222E-2</v>
      </c>
      <c r="B5" s="23">
        <v>3.5491689585953799E-2</v>
      </c>
      <c r="C5" s="5">
        <v>2.2434529190084782E-3</v>
      </c>
      <c r="D5" s="4">
        <v>0.05</v>
      </c>
      <c r="E5" s="23">
        <v>3.221609642061677E-2</v>
      </c>
      <c r="F5" s="23">
        <v>1.0749509182254296E-3</v>
      </c>
      <c r="G5" s="4">
        <v>7.4999999999999997E-2</v>
      </c>
      <c r="H5" s="23">
        <v>2.66923518555774E-2</v>
      </c>
      <c r="I5" s="23">
        <v>2.2333856085138375E-3</v>
      </c>
      <c r="J5" s="4">
        <v>0.1</v>
      </c>
      <c r="K5" s="23">
        <v>2.2404449233001378E-2</v>
      </c>
      <c r="L5" s="5">
        <v>3.8469976065638126E-4</v>
      </c>
      <c r="M5" s="4">
        <v>0.19444444399999999</v>
      </c>
      <c r="N5" s="23">
        <v>2.3972708739186804E-2</v>
      </c>
      <c r="O5" s="5">
        <v>8.5924669910864026E-4</v>
      </c>
      <c r="P5" s="4">
        <v>0.5</v>
      </c>
      <c r="Q5" s="23">
        <v>1.9817877269800933E-2</v>
      </c>
      <c r="R5" s="5">
        <v>1.5233020095832171E-3</v>
      </c>
    </row>
    <row r="6" spans="1:18" x14ac:dyDescent="0.25">
      <c r="A6" s="4">
        <v>0.05</v>
      </c>
      <c r="B6" s="23">
        <v>5.0581494778876079E-2</v>
      </c>
      <c r="C6" s="5">
        <v>1.1967822768672975E-3</v>
      </c>
      <c r="D6" s="4">
        <v>7.4999999999999997E-2</v>
      </c>
      <c r="E6" s="23">
        <v>3.9840937409505041E-2</v>
      </c>
      <c r="F6" s="23">
        <v>1.1173046864355039E-3</v>
      </c>
      <c r="G6" s="4">
        <v>0.116666667</v>
      </c>
      <c r="H6" s="23">
        <v>3.2477861864305492E-2</v>
      </c>
      <c r="I6" s="23">
        <v>2.2638080817144221E-3</v>
      </c>
      <c r="J6" s="4">
        <v>0.15555555600000001</v>
      </c>
      <c r="K6" s="23">
        <v>2.7373780855493208E-2</v>
      </c>
      <c r="L6" s="5">
        <v>5.4687066786409202E-4</v>
      </c>
      <c r="M6" s="4">
        <v>0.26388888900000002</v>
      </c>
      <c r="N6" s="23">
        <v>2.8285418837171023E-2</v>
      </c>
      <c r="O6" s="5">
        <v>1.247866861204543E-3</v>
      </c>
      <c r="P6" s="4">
        <v>1</v>
      </c>
      <c r="Q6" s="23">
        <v>2.7914155811656627E-2</v>
      </c>
      <c r="R6" s="5">
        <v>1.5026435407306594E-3</v>
      </c>
    </row>
    <row r="7" spans="1:18" x14ac:dyDescent="0.25">
      <c r="A7" s="4">
        <v>7.7777778000000006E-2</v>
      </c>
      <c r="B7" s="23">
        <v>6.3558302381319168E-2</v>
      </c>
      <c r="C7" s="5">
        <v>3.0578066675220465E-3</v>
      </c>
      <c r="D7" s="4">
        <v>0.116666667</v>
      </c>
      <c r="E7" s="23">
        <v>5.4151584470471643E-2</v>
      </c>
      <c r="F7" s="23">
        <v>3.0900281333126169E-3</v>
      </c>
      <c r="G7" s="4">
        <v>0.15833333299999999</v>
      </c>
      <c r="H7" s="23">
        <v>3.8189983328536327E-2</v>
      </c>
      <c r="I7" s="23">
        <v>2.2683962879837022E-3</v>
      </c>
      <c r="J7" s="4">
        <v>0.21111111099999999</v>
      </c>
      <c r="K7" s="23">
        <v>3.209946087381841E-2</v>
      </c>
      <c r="L7" s="5">
        <v>7.1323666883969621E-4</v>
      </c>
      <c r="M7" s="4">
        <v>0.40277777799999998</v>
      </c>
      <c r="N7" s="23">
        <v>3.4159063236897387E-2</v>
      </c>
      <c r="O7" s="5">
        <v>1.0907576205255569E-3</v>
      </c>
      <c r="P7" s="4">
        <v>2.5</v>
      </c>
      <c r="Q7" s="23">
        <v>4.7644397307259105E-2</v>
      </c>
      <c r="R7" s="5">
        <v>3.7674013600450642E-3</v>
      </c>
    </row>
    <row r="8" spans="1:18" x14ac:dyDescent="0.25">
      <c r="A8" s="4">
        <v>0.10555555599999999</v>
      </c>
      <c r="B8" s="23">
        <v>7.9409472668167461E-2</v>
      </c>
      <c r="C8" s="5">
        <v>4.0440283262892073E-3</v>
      </c>
      <c r="D8" s="4">
        <v>0.15833333299999999</v>
      </c>
      <c r="E8" s="23">
        <v>6.1825068491783375E-2</v>
      </c>
      <c r="F8" s="23">
        <v>3.636927330891976E-3</v>
      </c>
      <c r="G8" s="4">
        <v>0.241666667</v>
      </c>
      <c r="H8" s="23">
        <v>4.8928729295858675E-2</v>
      </c>
      <c r="I8" s="23">
        <v>1.7785604304280606E-3</v>
      </c>
      <c r="J8" s="4">
        <v>0.322222222</v>
      </c>
      <c r="K8" s="23">
        <v>4.1161478206042566E-2</v>
      </c>
      <c r="L8" s="5">
        <v>9.7288982900770699E-4</v>
      </c>
      <c r="M8" s="4">
        <v>0.68055555599999995</v>
      </c>
      <c r="N8" s="23">
        <v>4.5659132175314483E-2</v>
      </c>
      <c r="O8" s="5">
        <v>2.7621372488312377E-3</v>
      </c>
      <c r="P8" s="4">
        <v>5</v>
      </c>
      <c r="Q8" s="23">
        <v>7.940891951888486E-2</v>
      </c>
      <c r="R8" s="5">
        <v>3.8222807660196569E-3</v>
      </c>
    </row>
    <row r="9" spans="1:18" x14ac:dyDescent="0.25">
      <c r="A9" s="4">
        <v>0.161111111</v>
      </c>
      <c r="B9" s="23">
        <v>0.10574664786835052</v>
      </c>
      <c r="C9" s="5">
        <v>5.7648779635554861E-3</v>
      </c>
      <c r="D9" s="4">
        <v>0.241666667</v>
      </c>
      <c r="E9" s="23">
        <v>8.5841008305380287E-2</v>
      </c>
      <c r="F9" s="23">
        <v>5.9615549495504929E-3</v>
      </c>
      <c r="G9" s="4">
        <v>0.40833333300000002</v>
      </c>
      <c r="H9" s="23">
        <v>7.0505985382849898E-2</v>
      </c>
      <c r="I9" s="23">
        <v>3.2300217637334749E-3</v>
      </c>
      <c r="J9" s="4">
        <v>0.54444444400000003</v>
      </c>
      <c r="K9" s="23">
        <v>5.5488356878673845E-2</v>
      </c>
      <c r="L9" s="5">
        <v>1.3237220556899995E-3</v>
      </c>
      <c r="M9" s="4">
        <v>0.95833333300000001</v>
      </c>
      <c r="N9" s="23">
        <v>5.9440170403440996E-2</v>
      </c>
      <c r="O9" s="5">
        <v>3.3132292296066445E-3</v>
      </c>
      <c r="P9" s="4">
        <v>7.5</v>
      </c>
      <c r="Q9" s="23">
        <v>0.11029974474963626</v>
      </c>
      <c r="R9" s="5">
        <v>3.3541794878638891E-3</v>
      </c>
    </row>
    <row r="10" spans="1:18" x14ac:dyDescent="0.25">
      <c r="A10" s="4">
        <v>0.27222222200000001</v>
      </c>
      <c r="B10" s="23">
        <v>0.14936426398436217</v>
      </c>
      <c r="C10" s="5">
        <v>9.0674205226558124E-3</v>
      </c>
      <c r="D10" s="4">
        <v>0.40833333300000002</v>
      </c>
      <c r="E10" s="23">
        <v>0.1252772088144089</v>
      </c>
      <c r="F10" s="23">
        <v>6.0029872853977952E-3</v>
      </c>
      <c r="G10" s="4">
        <v>0.57499999999999996</v>
      </c>
      <c r="H10" s="23">
        <v>8.6301838826954788E-2</v>
      </c>
      <c r="I10" s="23">
        <v>4.3678261843216248E-3</v>
      </c>
      <c r="J10" s="4">
        <v>0.76666666699999997</v>
      </c>
      <c r="K10" s="23">
        <v>6.9604818195104293E-2</v>
      </c>
      <c r="L10" s="5">
        <v>1.1348114259350772E-3</v>
      </c>
      <c r="M10" s="4">
        <v>1.375</v>
      </c>
      <c r="N10" s="23">
        <v>7.3441702873977568E-2</v>
      </c>
      <c r="O10" s="5">
        <v>2.6835279652437853E-3</v>
      </c>
      <c r="P10" s="4">
        <v>10</v>
      </c>
      <c r="Q10" s="23">
        <v>0.13686319399832184</v>
      </c>
      <c r="R10" s="5">
        <v>7.9794423159717538E-3</v>
      </c>
    </row>
    <row r="11" spans="1:18" x14ac:dyDescent="0.25">
      <c r="A11" s="4">
        <v>0.41111111099999997</v>
      </c>
      <c r="B11" s="23">
        <v>0.22714144491650509</v>
      </c>
      <c r="C11" s="5">
        <v>1.0628067344022947E-2</v>
      </c>
      <c r="D11" s="4">
        <v>0.57499999999999996</v>
      </c>
      <c r="E11" s="23">
        <v>0.16622152930541048</v>
      </c>
      <c r="F11" s="23">
        <v>2.1556196858652375E-3</v>
      </c>
      <c r="G11" s="4">
        <v>0.82499999999999996</v>
      </c>
      <c r="H11" s="23">
        <v>0.10824084788327189</v>
      </c>
      <c r="I11" s="23">
        <v>3.7560933105429779E-3</v>
      </c>
      <c r="J11" s="4">
        <v>1.1000000000000001</v>
      </c>
      <c r="K11" s="23">
        <v>9.5175463066738686E-2</v>
      </c>
      <c r="L11" s="5">
        <v>2.1873807019538575E-3</v>
      </c>
      <c r="M11" s="4">
        <v>2.0694444440000002</v>
      </c>
      <c r="N11" s="23">
        <v>9.9155132375145241E-2</v>
      </c>
      <c r="O11" s="5">
        <v>1.5943891680902397E-3</v>
      </c>
      <c r="P11" s="4">
        <v>12.5</v>
      </c>
      <c r="Q11" s="23">
        <v>0.1626982495703638</v>
      </c>
      <c r="R11" s="5">
        <v>4.6624205176337974E-3</v>
      </c>
    </row>
    <row r="12" spans="1:18" x14ac:dyDescent="0.25">
      <c r="A12" s="4">
        <v>0.57777777799999996</v>
      </c>
      <c r="B12" s="23">
        <v>0.31546492209336141</v>
      </c>
      <c r="C12" s="5">
        <v>1.6825571114023226E-2</v>
      </c>
      <c r="D12" s="4">
        <v>0.82499999999999996</v>
      </c>
      <c r="E12" s="23">
        <v>0.22296107743207574</v>
      </c>
      <c r="F12" s="23">
        <v>1.0387772197098251E-2</v>
      </c>
      <c r="G12" s="4">
        <v>1.2416666670000001</v>
      </c>
      <c r="H12" s="23">
        <v>0.15569638886950654</v>
      </c>
      <c r="I12" s="23">
        <v>9.0674792127349343E-4</v>
      </c>
      <c r="J12" s="4">
        <v>1.6</v>
      </c>
      <c r="K12" s="23">
        <v>0.11631615659285804</v>
      </c>
      <c r="L12" s="5">
        <v>5.8534102521626274E-3</v>
      </c>
      <c r="M12" s="4">
        <v>2.763888889</v>
      </c>
      <c r="N12" s="23">
        <v>0.12040806225778057</v>
      </c>
      <c r="O12" s="5">
        <v>2.6680666243339059E-3</v>
      </c>
      <c r="P12" s="4">
        <v>15</v>
      </c>
      <c r="Q12" s="23">
        <v>0.18746661236437323</v>
      </c>
      <c r="R12" s="5">
        <v>9.1301634793084837E-3</v>
      </c>
    </row>
    <row r="13" spans="1:18" x14ac:dyDescent="0.25">
      <c r="A13" s="4">
        <v>0.82777777799999996</v>
      </c>
      <c r="B13" s="23">
        <v>0.40818458241488481</v>
      </c>
      <c r="C13" s="5">
        <v>3.5297301378827646E-2</v>
      </c>
      <c r="D13" s="4">
        <v>1.2416666670000001</v>
      </c>
      <c r="E13" s="23">
        <v>0.28047756347423336</v>
      </c>
      <c r="F13" s="23">
        <v>2.1768180296620775E-2</v>
      </c>
      <c r="G13" s="4">
        <v>1.6583333330000001</v>
      </c>
      <c r="H13" s="23">
        <v>0.20438520733896812</v>
      </c>
      <c r="I13" s="23">
        <v>1.4452343185983449E-2</v>
      </c>
      <c r="J13" s="4">
        <v>2.1555555554999999</v>
      </c>
      <c r="K13" s="23">
        <v>0.15541861091359788</v>
      </c>
      <c r="L13" s="5">
        <v>7.4873040123309819E-3</v>
      </c>
      <c r="M13" s="4">
        <v>3.4583333330000001</v>
      </c>
      <c r="N13" s="23">
        <v>0.13758123304606298</v>
      </c>
      <c r="O13" s="5">
        <v>4.2105964207688664E-3</v>
      </c>
      <c r="P13" s="4">
        <v>17.5</v>
      </c>
      <c r="Q13" s="23">
        <v>0.21819947211622001</v>
      </c>
      <c r="R13" s="5">
        <v>1.4134206023262689E-2</v>
      </c>
    </row>
    <row r="14" spans="1:18" x14ac:dyDescent="0.25">
      <c r="A14" s="4">
        <v>1.1055555560000001</v>
      </c>
      <c r="B14" s="23">
        <v>0.50305295043092257</v>
      </c>
      <c r="C14" s="5">
        <v>1.1203566654151651E-2</v>
      </c>
      <c r="D14" s="4">
        <v>1.6583333330000001</v>
      </c>
      <c r="E14" s="23">
        <v>0.37220261395632054</v>
      </c>
      <c r="F14" s="23">
        <v>1.7033920747644215E-2</v>
      </c>
      <c r="G14" s="4">
        <v>2.0750000000000002</v>
      </c>
      <c r="H14" s="23">
        <v>0.25004114252148674</v>
      </c>
      <c r="I14" s="23">
        <v>1.3222884426009133E-2</v>
      </c>
      <c r="J14" s="4">
        <v>2.766666667</v>
      </c>
      <c r="K14" s="23">
        <v>0.19938063001710934</v>
      </c>
      <c r="L14" s="5">
        <v>5.3219283686351026E-4</v>
      </c>
      <c r="M14" s="4">
        <v>4.1527777779999999</v>
      </c>
      <c r="N14" s="23">
        <v>0.15641610557873586</v>
      </c>
      <c r="O14" s="5">
        <v>1.8401285804688012E-3</v>
      </c>
      <c r="P14" s="4">
        <v>20</v>
      </c>
      <c r="Q14" s="23">
        <v>0.24094464771158894</v>
      </c>
      <c r="R14" s="5">
        <v>1.3709389693243177E-2</v>
      </c>
    </row>
    <row r="15" spans="1:18" x14ac:dyDescent="0.25">
      <c r="A15" s="4">
        <v>1.3833333329999999</v>
      </c>
      <c r="B15" s="23">
        <v>0.58716876423521935</v>
      </c>
      <c r="C15" s="5">
        <v>3.4327342386400186E-2</v>
      </c>
      <c r="D15" s="4">
        <v>2.0750000000000002</v>
      </c>
      <c r="E15" s="23">
        <v>0.43859520780570954</v>
      </c>
      <c r="F15" s="23">
        <v>1.5432761591694866E-2</v>
      </c>
      <c r="G15" s="4">
        <v>2.4916666670000001</v>
      </c>
      <c r="H15" s="23">
        <v>0.25534109974984337</v>
      </c>
      <c r="I15" s="23">
        <v>1.9376845232295919E-2</v>
      </c>
      <c r="J15" s="4">
        <v>3.3222222220000002</v>
      </c>
      <c r="K15" s="23">
        <v>0.22810911616277593</v>
      </c>
      <c r="L15" s="5">
        <v>2.4732172369194283E-3</v>
      </c>
      <c r="M15" s="4">
        <v>4.8472222220000001</v>
      </c>
      <c r="N15" s="23">
        <v>0.1760243289355605</v>
      </c>
      <c r="O15" s="5">
        <v>8.8617423564563164E-3</v>
      </c>
      <c r="P15" s="4">
        <v>22.5</v>
      </c>
      <c r="Q15" s="23">
        <v>0.25352783132118878</v>
      </c>
      <c r="R15" s="5">
        <v>1.2541653320684755E-2</v>
      </c>
    </row>
    <row r="16" spans="1:18" ht="15.75" thickBot="1" x14ac:dyDescent="0.3">
      <c r="A16" s="6">
        <v>1.6611111110000001</v>
      </c>
      <c r="B16" s="7">
        <v>0.71359913705613243</v>
      </c>
      <c r="C16" s="8">
        <v>4.4629484214423754E-2</v>
      </c>
      <c r="D16" s="6">
        <v>2.4916666670000001</v>
      </c>
      <c r="E16" s="7">
        <v>0.50028209835686688</v>
      </c>
      <c r="F16" s="7">
        <v>5.7474860263540643E-3</v>
      </c>
      <c r="G16" s="4">
        <v>2.9083333329999999</v>
      </c>
      <c r="H16" s="23">
        <v>0.28303655973049696</v>
      </c>
      <c r="I16" s="23">
        <v>2.2098877968631452E-2</v>
      </c>
      <c r="J16" s="4">
        <v>3.877777778</v>
      </c>
      <c r="K16" s="23">
        <v>0.26331408779386262</v>
      </c>
      <c r="L16" s="5">
        <v>2.2280073650837793E-3</v>
      </c>
      <c r="M16" s="4">
        <v>5.5416666670000003</v>
      </c>
      <c r="N16" s="23">
        <v>0.19375305834717002</v>
      </c>
      <c r="O16" s="5">
        <v>1.315064960766432E-2</v>
      </c>
      <c r="P16" s="6">
        <v>25</v>
      </c>
      <c r="Q16" s="7">
        <v>0.28088876316522898</v>
      </c>
      <c r="R16" s="8">
        <v>2.1473256376209778E-2</v>
      </c>
    </row>
    <row r="17" spans="7:15" ht="15.75" thickBot="1" x14ac:dyDescent="0.3">
      <c r="G17" s="6">
        <v>3.3250000000000002</v>
      </c>
      <c r="H17" s="7">
        <v>0.32015651945166912</v>
      </c>
      <c r="I17" s="7">
        <v>1.4242923823505962E-2</v>
      </c>
      <c r="J17" s="4">
        <v>4.4333333330000002</v>
      </c>
      <c r="K17" s="23">
        <v>0.28736840030655264</v>
      </c>
      <c r="L17" s="5">
        <v>2.5652564013522688E-3</v>
      </c>
      <c r="M17" s="4">
        <v>6.2361111109999996</v>
      </c>
      <c r="N17" s="23">
        <v>0.20844045906844375</v>
      </c>
      <c r="O17" s="5">
        <v>1.0062364140424055E-2</v>
      </c>
    </row>
    <row r="18" spans="7:15" ht="15.75" thickBot="1" x14ac:dyDescent="0.3">
      <c r="J18" s="4">
        <v>4.988888889</v>
      </c>
      <c r="K18" s="23">
        <v>0.31422558029702724</v>
      </c>
      <c r="L18" s="5">
        <v>4.3603666998843736E-3</v>
      </c>
      <c r="M18" s="6">
        <v>6.9305555559999998</v>
      </c>
      <c r="N18" s="7">
        <v>0.22365529873912804</v>
      </c>
      <c r="O18" s="8">
        <v>8.2495504550866242E-3</v>
      </c>
    </row>
    <row r="19" spans="7:15" ht="15.75" thickBot="1" x14ac:dyDescent="0.3">
      <c r="J19" s="6">
        <v>5.5444444439999998</v>
      </c>
      <c r="K19" s="7">
        <v>0.33791830811007634</v>
      </c>
      <c r="L19" s="8">
        <v>9.6833476428176048E-3</v>
      </c>
    </row>
  </sheetData>
  <mergeCells count="6">
    <mergeCell ref="P1:R1"/>
    <mergeCell ref="A1:C1"/>
    <mergeCell ref="D1:F1"/>
    <mergeCell ref="G1:I1"/>
    <mergeCell ref="J1:L1"/>
    <mergeCell ref="M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0%</vt:lpstr>
      <vt:lpstr>20%</vt:lpstr>
      <vt:lpstr>40%</vt:lpstr>
      <vt:lpstr>50%</vt:lpstr>
      <vt:lpstr>60%</vt:lpstr>
      <vt:lpstr>70%</vt:lpstr>
      <vt:lpstr>To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Falcioni</dc:creator>
  <cp:lastModifiedBy>Sebastián Falcioni</cp:lastModifiedBy>
  <dcterms:created xsi:type="dcterms:W3CDTF">2023-12-21T19:39:22Z</dcterms:created>
  <dcterms:modified xsi:type="dcterms:W3CDTF">2024-06-12T12:31:39Z</dcterms:modified>
</cp:coreProperties>
</file>