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Atmospheric CH4 concentration" sheetId="1" r:id="rId1"/>
  </sheets>
  <calcPr calcId="144525"/>
</workbook>
</file>

<file path=xl/calcChain.xml><?xml version="1.0" encoding="utf-8"?>
<calcChain xmlns="http://schemas.openxmlformats.org/spreadsheetml/2006/main">
  <c r="K20" i="1" l="1"/>
  <c r="J20" i="1"/>
  <c r="G20" i="1"/>
  <c r="F20" i="1"/>
  <c r="S19" i="1"/>
  <c r="R19" i="1"/>
  <c r="O19" i="1"/>
  <c r="N19" i="1"/>
  <c r="K19" i="1"/>
  <c r="J19" i="1"/>
  <c r="G19" i="1"/>
  <c r="F19" i="1"/>
  <c r="R18" i="1"/>
  <c r="O18" i="1"/>
  <c r="N18" i="1"/>
  <c r="J18" i="1"/>
  <c r="G18" i="1"/>
  <c r="F18" i="1"/>
  <c r="S17" i="1"/>
  <c r="R17" i="1"/>
  <c r="O17" i="1"/>
  <c r="N17" i="1"/>
  <c r="K17" i="1"/>
  <c r="J17" i="1"/>
  <c r="G17" i="1"/>
  <c r="F17" i="1"/>
  <c r="O16" i="1"/>
  <c r="N16" i="1"/>
  <c r="G16" i="1"/>
  <c r="F16" i="1"/>
  <c r="S15" i="1"/>
  <c r="R15" i="1"/>
  <c r="O15" i="1"/>
  <c r="N15" i="1"/>
  <c r="J15" i="1"/>
  <c r="F15" i="1"/>
  <c r="S14" i="1"/>
  <c r="R14" i="1"/>
  <c r="O14" i="1"/>
  <c r="N14" i="1"/>
  <c r="K14" i="1"/>
  <c r="J14" i="1"/>
  <c r="G14" i="1"/>
  <c r="F14" i="1"/>
  <c r="S13" i="1"/>
  <c r="R13" i="1"/>
  <c r="N13" i="1"/>
  <c r="J13" i="1"/>
  <c r="G13" i="1"/>
  <c r="F13" i="1"/>
  <c r="R12" i="1"/>
  <c r="O12" i="1"/>
  <c r="N12" i="1"/>
  <c r="J12" i="1"/>
  <c r="G12" i="1"/>
  <c r="F12" i="1"/>
  <c r="S11" i="1"/>
  <c r="R11" i="1"/>
  <c r="N11" i="1"/>
  <c r="K11" i="1"/>
  <c r="J11" i="1"/>
  <c r="F11" i="1"/>
  <c r="R10" i="1"/>
  <c r="O10" i="1"/>
  <c r="N10" i="1"/>
  <c r="J10" i="1"/>
  <c r="G10" i="1"/>
  <c r="F10" i="1"/>
  <c r="S9" i="1"/>
  <c r="R9" i="1"/>
  <c r="N9" i="1"/>
  <c r="K9" i="1"/>
  <c r="J9" i="1"/>
  <c r="G9" i="1"/>
  <c r="F9" i="1"/>
  <c r="R8" i="1"/>
  <c r="O8" i="1"/>
  <c r="N8" i="1"/>
  <c r="K8" i="1"/>
  <c r="J8" i="1"/>
  <c r="G8" i="1"/>
  <c r="F8" i="1"/>
  <c r="S7" i="1"/>
  <c r="R7" i="1"/>
  <c r="O7" i="1"/>
  <c r="N7" i="1"/>
  <c r="K7" i="1"/>
  <c r="J7" i="1"/>
  <c r="G7" i="1"/>
  <c r="F7" i="1"/>
  <c r="S6" i="1"/>
  <c r="R6" i="1"/>
  <c r="O6" i="1"/>
  <c r="N6" i="1"/>
  <c r="K6" i="1"/>
  <c r="J6" i="1"/>
  <c r="G6" i="1"/>
  <c r="F6" i="1"/>
  <c r="R5" i="1"/>
  <c r="O5" i="1"/>
  <c r="N5" i="1"/>
  <c r="J5" i="1"/>
  <c r="G5" i="1"/>
  <c r="F5" i="1"/>
  <c r="R4" i="1"/>
  <c r="O4" i="1"/>
  <c r="N4" i="1"/>
  <c r="J4" i="1"/>
  <c r="G4" i="1"/>
  <c r="F4" i="1"/>
</calcChain>
</file>

<file path=xl/sharedStrings.xml><?xml version="1.0" encoding="utf-8"?>
<sst xmlns="http://schemas.openxmlformats.org/spreadsheetml/2006/main" count="24" uniqueCount="14">
  <si>
    <t>Date</t>
  </si>
  <si>
    <t>Atmospheric CH4 concentration  (ppm)</t>
  </si>
  <si>
    <t>Period I</t>
  </si>
  <si>
    <t>Period II</t>
  </si>
  <si>
    <t>Start</t>
  </si>
  <si>
    <t>15 day</t>
  </si>
  <si>
    <t>End</t>
  </si>
  <si>
    <t>P1</t>
  </si>
  <si>
    <t>P2</t>
  </si>
  <si>
    <t>Mean</t>
  </si>
  <si>
    <t>SD</t>
  </si>
  <si>
    <t>B1</t>
  </si>
  <si>
    <t>B2</t>
  </si>
  <si>
    <t xml:space="preserve">Temporal variation of mean atmospheric methane (CH4) concentrations in four sampling stations: (a) two peripherals (P1 and P2) and (b) two buoys (B1 and B2) over two consecutive periods of about 15 days each (Period 1 and Period 2) in seasonal fieldworks during four years (April 2011 - March 2015) in a shallow lake “La Barrancosa”.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</si>
</sst>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Calibri"/>
      <family val="2"/>
    </font>
    <font>
      <b/>
      <sz val="12"/>
      <color rgb="FFFFFFFF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891A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4" fillId="4" borderId="0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6" fillId="7" borderId="0" xfId="0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14" fontId="0" fillId="0" borderId="4" xfId="0" applyNumberFormat="1" applyFill="1" applyBorder="1" applyAlignment="1">
      <alignment horizontal="center"/>
    </xf>
    <xf numFmtId="2" fontId="7" fillId="0" borderId="1" xfId="0" applyNumberFormat="1" applyFont="1" applyBorder="1" applyAlignment="1">
      <alignment horizontal="center" vertical="top"/>
    </xf>
    <xf numFmtId="2" fontId="7" fillId="7" borderId="1" xfId="0" applyNumberFormat="1" applyFont="1" applyFill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2" fontId="7" fillId="0" borderId="0" xfId="0" applyNumberFormat="1" applyFont="1" applyBorder="1" applyAlignment="1">
      <alignment horizontal="center" vertical="top"/>
    </xf>
    <xf numFmtId="2" fontId="7" fillId="7" borderId="0" xfId="0" applyNumberFormat="1" applyFont="1" applyFill="1" applyBorder="1" applyAlignment="1">
      <alignment horizontal="center" vertical="top"/>
    </xf>
    <xf numFmtId="2" fontId="8" fillId="0" borderId="0" xfId="0" applyNumberFormat="1" applyFont="1" applyBorder="1" applyAlignment="1">
      <alignment horizontal="center" vertical="top"/>
    </xf>
    <xf numFmtId="14" fontId="0" fillId="0" borderId="5" xfId="0" applyNumberFormat="1" applyBorder="1" applyAlignment="1">
      <alignment horizontal="center"/>
    </xf>
    <xf numFmtId="2" fontId="7" fillId="0" borderId="3" xfId="0" applyNumberFormat="1" applyFont="1" applyBorder="1" applyAlignment="1">
      <alignment horizontal="center" vertical="top"/>
    </xf>
    <xf numFmtId="2" fontId="7" fillId="7" borderId="3" xfId="0" applyNumberFormat="1" applyFont="1" applyFill="1" applyBorder="1" applyAlignment="1">
      <alignment horizontal="center" vertical="top"/>
    </xf>
    <xf numFmtId="14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/>
    </xf>
    <xf numFmtId="0" fontId="5" fillId="6" borderId="2" xfId="0" applyFont="1" applyFill="1" applyBorder="1" applyAlignment="1">
      <alignment horizontal="center" vertical="top"/>
    </xf>
    <xf numFmtId="0" fontId="9" fillId="0" borderId="0" xfId="0" applyFont="1" applyAlignment="1">
      <alignment horizontal="left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workbookViewId="0">
      <pane xSplit="19995" topLeftCell="U1"/>
      <selection activeCell="B28" sqref="B28"/>
      <selection pane="topRight" activeCell="U1" sqref="U1"/>
    </sheetView>
  </sheetViews>
  <sheetFormatPr baseColWidth="10" defaultRowHeight="12.75" x14ac:dyDescent="0.2"/>
  <cols>
    <col min="1" max="1" width="12.140625" style="18" bestFit="1" customWidth="1"/>
    <col min="2" max="3" width="12.140625" style="18" customWidth="1"/>
  </cols>
  <sheetData>
    <row r="1" spans="1:19" ht="15.75" x14ac:dyDescent="0.2">
      <c r="A1" s="19" t="s">
        <v>0</v>
      </c>
      <c r="B1" s="19"/>
      <c r="C1" s="19"/>
      <c r="D1" s="21" t="s">
        <v>1</v>
      </c>
      <c r="E1" s="21"/>
      <c r="F1" s="21"/>
      <c r="G1" s="21"/>
      <c r="H1" s="21"/>
      <c r="I1" s="21"/>
      <c r="J1" s="21"/>
      <c r="K1" s="21"/>
      <c r="L1" s="22"/>
      <c r="M1" s="22"/>
      <c r="N1" s="22"/>
      <c r="O1" s="22"/>
      <c r="P1" s="22"/>
      <c r="Q1" s="22"/>
      <c r="R1" s="22"/>
      <c r="S1" s="1"/>
    </row>
    <row r="2" spans="1:19" ht="15.75" x14ac:dyDescent="0.2">
      <c r="A2" s="20"/>
      <c r="B2" s="20"/>
      <c r="C2" s="20"/>
      <c r="D2" s="23" t="s">
        <v>2</v>
      </c>
      <c r="E2" s="23"/>
      <c r="F2" s="23"/>
      <c r="G2" s="23"/>
      <c r="H2" s="23"/>
      <c r="I2" s="23"/>
      <c r="J2" s="23"/>
      <c r="K2" s="23"/>
      <c r="L2" s="24" t="s">
        <v>3</v>
      </c>
      <c r="M2" s="24"/>
      <c r="N2" s="24"/>
      <c r="O2" s="24"/>
      <c r="P2" s="24"/>
      <c r="Q2" s="24"/>
      <c r="R2" s="24"/>
      <c r="S2" s="24"/>
    </row>
    <row r="3" spans="1:19" ht="15.75" x14ac:dyDescent="0.2">
      <c r="A3" s="2" t="s">
        <v>4</v>
      </c>
      <c r="B3" s="3" t="s">
        <v>5</v>
      </c>
      <c r="C3" s="3" t="s">
        <v>6</v>
      </c>
      <c r="D3" s="4" t="s">
        <v>7</v>
      </c>
      <c r="E3" s="4" t="s">
        <v>8</v>
      </c>
      <c r="F3" s="5" t="s">
        <v>9</v>
      </c>
      <c r="G3" s="5" t="s">
        <v>10</v>
      </c>
      <c r="H3" s="6" t="s">
        <v>11</v>
      </c>
      <c r="I3" s="6" t="s">
        <v>12</v>
      </c>
      <c r="J3" s="5" t="s">
        <v>9</v>
      </c>
      <c r="K3" s="5" t="s">
        <v>10</v>
      </c>
      <c r="L3" s="4" t="s">
        <v>7</v>
      </c>
      <c r="M3" s="4" t="s">
        <v>8</v>
      </c>
      <c r="N3" s="5" t="s">
        <v>9</v>
      </c>
      <c r="O3" s="5" t="s">
        <v>10</v>
      </c>
      <c r="P3" s="6" t="s">
        <v>11</v>
      </c>
      <c r="Q3" s="6" t="s">
        <v>12</v>
      </c>
      <c r="R3" s="5" t="s">
        <v>9</v>
      </c>
      <c r="S3" s="5" t="s">
        <v>10</v>
      </c>
    </row>
    <row r="4" spans="1:19" ht="15.75" x14ac:dyDescent="0.2">
      <c r="A4" s="7">
        <v>40622</v>
      </c>
      <c r="B4" s="7">
        <v>40637</v>
      </c>
      <c r="C4" s="7">
        <v>40650</v>
      </c>
      <c r="D4" s="8">
        <v>1.84</v>
      </c>
      <c r="E4" s="8">
        <v>1.91</v>
      </c>
      <c r="F4" s="9">
        <f t="shared" ref="F4:F20" si="0">AVERAGE(D4:E4)</f>
        <v>1.875</v>
      </c>
      <c r="G4" s="9">
        <f>STDEV(D4:E4)</f>
        <v>4.9497474683058214E-2</v>
      </c>
      <c r="H4" s="8">
        <v>2.1</v>
      </c>
      <c r="I4" s="10"/>
      <c r="J4" s="9">
        <f t="shared" ref="J4:J20" si="1">AVERAGE(H4:I4)</f>
        <v>2.1</v>
      </c>
      <c r="K4" s="9"/>
      <c r="L4" s="8">
        <v>2.16</v>
      </c>
      <c r="M4" s="8">
        <v>2.2000000000000002</v>
      </c>
      <c r="N4" s="9">
        <f t="shared" ref="N4:N19" si="2">AVERAGE(L4:M4)</f>
        <v>2.1800000000000002</v>
      </c>
      <c r="O4" s="9">
        <f>STDEV(L4:M4)</f>
        <v>2.8284271247461926E-2</v>
      </c>
      <c r="P4" s="8">
        <v>2.14</v>
      </c>
      <c r="Q4" s="10"/>
      <c r="R4" s="9">
        <f t="shared" ref="R4:R19" si="3">AVERAGE(P4:Q4)</f>
        <v>2.14</v>
      </c>
      <c r="S4" s="9"/>
    </row>
    <row r="5" spans="1:19" ht="15.75" x14ac:dyDescent="0.2">
      <c r="A5" s="7">
        <v>40714</v>
      </c>
      <c r="B5" s="7">
        <v>40729</v>
      </c>
      <c r="C5" s="7">
        <v>40741</v>
      </c>
      <c r="D5" s="11">
        <v>2.2200000000000002</v>
      </c>
      <c r="E5" s="11">
        <v>1.87</v>
      </c>
      <c r="F5" s="12">
        <f t="shared" si="0"/>
        <v>2.0449999999999999</v>
      </c>
      <c r="G5" s="12">
        <f t="shared" ref="G5:G20" si="4">STDEV(D5:E5)</f>
        <v>0.2474873734152917</v>
      </c>
      <c r="H5" s="11">
        <v>2.37</v>
      </c>
      <c r="I5" s="13"/>
      <c r="J5" s="12">
        <f t="shared" si="1"/>
        <v>2.37</v>
      </c>
      <c r="K5" s="12"/>
      <c r="L5" s="11">
        <v>1.89</v>
      </c>
      <c r="M5" s="11">
        <v>2.2599999999999998</v>
      </c>
      <c r="N5" s="12">
        <f t="shared" si="2"/>
        <v>2.0749999999999997</v>
      </c>
      <c r="O5" s="12">
        <f t="shared" ref="O5:O19" si="5">STDEV(L5:M5)</f>
        <v>0.26162950903902249</v>
      </c>
      <c r="P5" s="11">
        <v>2.31</v>
      </c>
      <c r="Q5" s="13"/>
      <c r="R5" s="12">
        <f t="shared" si="3"/>
        <v>2.31</v>
      </c>
      <c r="S5" s="12"/>
    </row>
    <row r="6" spans="1:19" ht="15.75" x14ac:dyDescent="0.2">
      <c r="A6" s="7">
        <v>40797</v>
      </c>
      <c r="B6" s="7">
        <v>40813</v>
      </c>
      <c r="C6" s="7">
        <v>40826</v>
      </c>
      <c r="D6" s="11">
        <v>1.79</v>
      </c>
      <c r="E6" s="11">
        <v>1.77</v>
      </c>
      <c r="F6" s="12">
        <f t="shared" si="0"/>
        <v>1.78</v>
      </c>
      <c r="G6" s="12">
        <f t="shared" si="4"/>
        <v>1.4142135623730963E-2</v>
      </c>
      <c r="H6" s="11">
        <v>1.84</v>
      </c>
      <c r="I6" s="11">
        <v>1.85</v>
      </c>
      <c r="J6" s="12">
        <f t="shared" si="1"/>
        <v>1.8450000000000002</v>
      </c>
      <c r="K6" s="12">
        <f t="shared" ref="K6:K20" si="6">STDEV(H6:I6)</f>
        <v>7.0710678118654814E-3</v>
      </c>
      <c r="L6" s="11">
        <v>1.76</v>
      </c>
      <c r="M6" s="11">
        <v>1.77</v>
      </c>
      <c r="N6" s="12">
        <f t="shared" si="2"/>
        <v>1.7650000000000001</v>
      </c>
      <c r="O6" s="12">
        <f t="shared" si="5"/>
        <v>7.0710678118654814E-3</v>
      </c>
      <c r="P6" s="11">
        <v>1.74</v>
      </c>
      <c r="Q6" s="11">
        <v>1.84</v>
      </c>
      <c r="R6" s="12">
        <f t="shared" si="3"/>
        <v>1.79</v>
      </c>
      <c r="S6" s="12">
        <f t="shared" ref="S6:S19" si="7">STDEV(P6:Q6)</f>
        <v>7.0710678118654821E-2</v>
      </c>
    </row>
    <row r="7" spans="1:19" ht="15.75" x14ac:dyDescent="0.2">
      <c r="A7" s="7">
        <v>40872</v>
      </c>
      <c r="B7" s="7">
        <v>40884</v>
      </c>
      <c r="C7" s="14">
        <v>40900</v>
      </c>
      <c r="D7" s="11">
        <v>1.74</v>
      </c>
      <c r="E7" s="11">
        <v>1.76</v>
      </c>
      <c r="F7" s="12">
        <f t="shared" si="0"/>
        <v>1.75</v>
      </c>
      <c r="G7" s="12">
        <f t="shared" si="4"/>
        <v>1.4142135623730963E-2</v>
      </c>
      <c r="H7" s="11">
        <v>1.75</v>
      </c>
      <c r="I7" s="11">
        <v>1.71</v>
      </c>
      <c r="J7" s="12">
        <f t="shared" si="1"/>
        <v>1.73</v>
      </c>
      <c r="K7" s="12">
        <f t="shared" si="6"/>
        <v>2.8284271247461926E-2</v>
      </c>
      <c r="L7" s="11">
        <v>1.74</v>
      </c>
      <c r="M7" s="11">
        <v>1.78</v>
      </c>
      <c r="N7" s="12">
        <f t="shared" si="2"/>
        <v>1.76</v>
      </c>
      <c r="O7" s="12">
        <f t="shared" si="5"/>
        <v>2.8284271247461926E-2</v>
      </c>
      <c r="P7" s="11">
        <v>1.8</v>
      </c>
      <c r="Q7" s="11">
        <v>1.77</v>
      </c>
      <c r="R7" s="12">
        <f t="shared" si="3"/>
        <v>1.7850000000000001</v>
      </c>
      <c r="S7" s="12">
        <f t="shared" si="7"/>
        <v>2.1213203435596444E-2</v>
      </c>
    </row>
    <row r="8" spans="1:19" ht="15.75" x14ac:dyDescent="0.2">
      <c r="A8" s="7">
        <v>40965</v>
      </c>
      <c r="B8" s="7">
        <v>40983</v>
      </c>
      <c r="C8" s="7">
        <v>41000</v>
      </c>
      <c r="D8" s="11">
        <v>1.82</v>
      </c>
      <c r="E8" s="11">
        <v>1.8</v>
      </c>
      <c r="F8" s="12">
        <f t="shared" si="0"/>
        <v>1.81</v>
      </c>
      <c r="G8" s="12">
        <f t="shared" si="4"/>
        <v>1.4142135623730963E-2</v>
      </c>
      <c r="H8" s="11">
        <v>1.79</v>
      </c>
      <c r="I8" s="11">
        <v>1.84</v>
      </c>
      <c r="J8" s="12">
        <f t="shared" si="1"/>
        <v>1.8149999999999999</v>
      </c>
      <c r="K8" s="12">
        <f t="shared" si="6"/>
        <v>3.5355339059327411E-2</v>
      </c>
      <c r="L8" s="11">
        <v>1.8</v>
      </c>
      <c r="M8" s="11">
        <v>1.79</v>
      </c>
      <c r="N8" s="12">
        <f t="shared" si="2"/>
        <v>1.7949999999999999</v>
      </c>
      <c r="O8" s="12">
        <f t="shared" si="5"/>
        <v>7.0710678118654814E-3</v>
      </c>
      <c r="P8" s="11">
        <v>1.8</v>
      </c>
      <c r="Q8" s="13"/>
      <c r="R8" s="12">
        <f t="shared" si="3"/>
        <v>1.8</v>
      </c>
      <c r="S8" s="12"/>
    </row>
    <row r="9" spans="1:19" ht="15.75" x14ac:dyDescent="0.2">
      <c r="A9" s="7">
        <v>41080</v>
      </c>
      <c r="B9" s="7">
        <v>41094</v>
      </c>
      <c r="C9" s="7">
        <v>41105</v>
      </c>
      <c r="D9" s="11">
        <v>1.79</v>
      </c>
      <c r="E9" s="11">
        <v>1.8</v>
      </c>
      <c r="F9" s="12">
        <f t="shared" si="0"/>
        <v>1.7949999999999999</v>
      </c>
      <c r="G9" s="12">
        <f t="shared" si="4"/>
        <v>7.0710678118654814E-3</v>
      </c>
      <c r="H9" s="11">
        <v>1.79</v>
      </c>
      <c r="I9" s="11">
        <v>1.98</v>
      </c>
      <c r="J9" s="12">
        <f t="shared" si="1"/>
        <v>1.885</v>
      </c>
      <c r="K9" s="12">
        <f t="shared" si="6"/>
        <v>0.134350288425444</v>
      </c>
      <c r="L9" s="11">
        <v>1.8</v>
      </c>
      <c r="M9" s="13"/>
      <c r="N9" s="12">
        <f t="shared" si="2"/>
        <v>1.8</v>
      </c>
      <c r="O9" s="12"/>
      <c r="P9" s="11">
        <v>2.16</v>
      </c>
      <c r="Q9" s="11">
        <v>1.78</v>
      </c>
      <c r="R9" s="12">
        <f t="shared" si="3"/>
        <v>1.9700000000000002</v>
      </c>
      <c r="S9" s="12">
        <f t="shared" si="7"/>
        <v>0.26870057685088816</v>
      </c>
    </row>
    <row r="10" spans="1:19" ht="15.75" x14ac:dyDescent="0.2">
      <c r="A10" s="7">
        <v>41176</v>
      </c>
      <c r="B10" s="7">
        <v>41192</v>
      </c>
      <c r="C10" s="7">
        <v>41202</v>
      </c>
      <c r="D10" s="11">
        <v>1.78</v>
      </c>
      <c r="E10" s="11">
        <v>1.76</v>
      </c>
      <c r="F10" s="12">
        <f t="shared" si="0"/>
        <v>1.77</v>
      </c>
      <c r="G10" s="12">
        <f t="shared" si="4"/>
        <v>1.4142135623730963E-2</v>
      </c>
      <c r="H10" s="11">
        <v>1.76</v>
      </c>
      <c r="I10" s="13"/>
      <c r="J10" s="12">
        <f t="shared" si="1"/>
        <v>1.76</v>
      </c>
      <c r="K10" s="12"/>
      <c r="L10" s="11">
        <v>1.73</v>
      </c>
      <c r="M10" s="11">
        <v>1.72</v>
      </c>
      <c r="N10" s="12">
        <f t="shared" si="2"/>
        <v>1.7250000000000001</v>
      </c>
      <c r="O10" s="12">
        <f t="shared" si="5"/>
        <v>7.0710678118654814E-3</v>
      </c>
      <c r="P10" s="11">
        <v>1.77</v>
      </c>
      <c r="Q10" s="13"/>
      <c r="R10" s="12">
        <f t="shared" si="3"/>
        <v>1.77</v>
      </c>
      <c r="S10" s="12"/>
    </row>
    <row r="11" spans="1:19" ht="15.75" x14ac:dyDescent="0.2">
      <c r="A11" s="7">
        <v>41202</v>
      </c>
      <c r="B11" s="7">
        <v>41216</v>
      </c>
      <c r="C11" s="7">
        <v>41233</v>
      </c>
      <c r="D11" s="11">
        <v>1.8</v>
      </c>
      <c r="E11" s="11">
        <v>1.8</v>
      </c>
      <c r="F11" s="12">
        <f t="shared" si="0"/>
        <v>1.8</v>
      </c>
      <c r="G11" s="12"/>
      <c r="H11" s="11">
        <v>1.78</v>
      </c>
      <c r="I11" s="11">
        <v>1.79</v>
      </c>
      <c r="J11" s="12">
        <f t="shared" si="1"/>
        <v>1.7850000000000001</v>
      </c>
      <c r="K11" s="12">
        <f t="shared" si="6"/>
        <v>7.0710678118654814E-3</v>
      </c>
      <c r="L11" s="11">
        <v>1.81</v>
      </c>
      <c r="M11" s="13"/>
      <c r="N11" s="12">
        <f t="shared" si="2"/>
        <v>1.81</v>
      </c>
      <c r="O11" s="12"/>
      <c r="P11" s="11">
        <v>1.8</v>
      </c>
      <c r="Q11" s="11">
        <v>1.79</v>
      </c>
      <c r="R11" s="12">
        <f t="shared" si="3"/>
        <v>1.7949999999999999</v>
      </c>
      <c r="S11" s="12">
        <f t="shared" si="7"/>
        <v>7.0710678118654814E-3</v>
      </c>
    </row>
    <row r="12" spans="1:19" ht="15.75" x14ac:dyDescent="0.2">
      <c r="A12" s="7">
        <v>41233</v>
      </c>
      <c r="B12" s="7">
        <v>41245</v>
      </c>
      <c r="C12" s="7">
        <v>41270</v>
      </c>
      <c r="D12" s="11">
        <v>1.77</v>
      </c>
      <c r="E12" s="11">
        <v>1.74</v>
      </c>
      <c r="F12" s="12">
        <f t="shared" si="0"/>
        <v>1.7549999999999999</v>
      </c>
      <c r="G12" s="12">
        <f t="shared" si="4"/>
        <v>2.1213203435596444E-2</v>
      </c>
      <c r="H12" s="11">
        <v>1.74</v>
      </c>
      <c r="I12" s="13"/>
      <c r="J12" s="12">
        <f t="shared" si="1"/>
        <v>1.74</v>
      </c>
      <c r="K12" s="12"/>
      <c r="L12" s="11">
        <v>1.76</v>
      </c>
      <c r="M12" s="11">
        <v>1.77</v>
      </c>
      <c r="N12" s="12">
        <f t="shared" si="2"/>
        <v>1.7650000000000001</v>
      </c>
      <c r="O12" s="12">
        <f t="shared" si="5"/>
        <v>7.0710678118654814E-3</v>
      </c>
      <c r="P12" s="11">
        <v>1.78</v>
      </c>
      <c r="Q12" s="11">
        <v>1.78</v>
      </c>
      <c r="R12" s="12">
        <f t="shared" si="3"/>
        <v>1.78</v>
      </c>
      <c r="S12" s="12"/>
    </row>
    <row r="13" spans="1:19" ht="15.75" x14ac:dyDescent="0.2">
      <c r="A13" s="7">
        <v>41327</v>
      </c>
      <c r="B13" s="7">
        <v>41336</v>
      </c>
      <c r="C13" s="7">
        <v>41350</v>
      </c>
      <c r="D13" s="11">
        <v>1.85</v>
      </c>
      <c r="E13" s="11">
        <v>1.84</v>
      </c>
      <c r="F13" s="12">
        <f t="shared" si="0"/>
        <v>1.8450000000000002</v>
      </c>
      <c r="G13" s="12">
        <f t="shared" si="4"/>
        <v>7.0710678118654814E-3</v>
      </c>
      <c r="H13" s="11">
        <v>1.91</v>
      </c>
      <c r="I13" s="13"/>
      <c r="J13" s="12">
        <f t="shared" si="1"/>
        <v>1.91</v>
      </c>
      <c r="K13" s="12"/>
      <c r="L13" s="11">
        <v>1.82</v>
      </c>
      <c r="M13" s="11">
        <v>1.82</v>
      </c>
      <c r="N13" s="12">
        <f t="shared" si="2"/>
        <v>1.82</v>
      </c>
      <c r="O13" s="12"/>
      <c r="P13" s="11">
        <v>1.82</v>
      </c>
      <c r="Q13" s="11">
        <v>1.93</v>
      </c>
      <c r="R13" s="12">
        <f t="shared" si="3"/>
        <v>1.875</v>
      </c>
      <c r="S13" s="12">
        <f t="shared" si="7"/>
        <v>7.7781745930520133E-2</v>
      </c>
    </row>
    <row r="14" spans="1:19" ht="15.75" x14ac:dyDescent="0.2">
      <c r="A14" s="7">
        <v>41388</v>
      </c>
      <c r="B14" s="7">
        <v>41399</v>
      </c>
      <c r="C14" s="7">
        <v>41413</v>
      </c>
      <c r="D14" s="11">
        <v>1.84</v>
      </c>
      <c r="E14" s="11">
        <v>1.85</v>
      </c>
      <c r="F14" s="12">
        <f t="shared" si="0"/>
        <v>1.8450000000000002</v>
      </c>
      <c r="G14" s="12">
        <f t="shared" si="4"/>
        <v>7.0710678118654814E-3</v>
      </c>
      <c r="H14" s="11">
        <v>1.84</v>
      </c>
      <c r="I14" s="11">
        <v>1.85</v>
      </c>
      <c r="J14" s="12">
        <f t="shared" si="1"/>
        <v>1.8450000000000002</v>
      </c>
      <c r="K14" s="12">
        <f t="shared" si="6"/>
        <v>7.0710678118654814E-3</v>
      </c>
      <c r="L14" s="11">
        <v>1.82</v>
      </c>
      <c r="M14" s="11">
        <v>1.84</v>
      </c>
      <c r="N14" s="12">
        <f t="shared" si="2"/>
        <v>1.83</v>
      </c>
      <c r="O14" s="12">
        <f t="shared" si="5"/>
        <v>1.4142135623730963E-2</v>
      </c>
      <c r="P14" s="11">
        <v>1.81</v>
      </c>
      <c r="Q14" s="11">
        <v>1.83</v>
      </c>
      <c r="R14" s="12">
        <f t="shared" si="3"/>
        <v>1.82</v>
      </c>
      <c r="S14" s="12">
        <f t="shared" si="7"/>
        <v>1.4142135623730963E-2</v>
      </c>
    </row>
    <row r="15" spans="1:19" ht="15.75" x14ac:dyDescent="0.2">
      <c r="A15" s="7">
        <v>41434</v>
      </c>
      <c r="B15" s="7">
        <v>41469</v>
      </c>
      <c r="C15" s="7">
        <v>41505</v>
      </c>
      <c r="D15" s="11">
        <v>1.85</v>
      </c>
      <c r="E15" s="11">
        <v>1.85</v>
      </c>
      <c r="F15" s="12">
        <f t="shared" si="0"/>
        <v>1.85</v>
      </c>
      <c r="G15" s="12"/>
      <c r="H15" s="11">
        <v>1.84</v>
      </c>
      <c r="I15" s="11">
        <v>1.84</v>
      </c>
      <c r="J15" s="12">
        <f t="shared" si="1"/>
        <v>1.84</v>
      </c>
      <c r="K15" s="12"/>
      <c r="L15" s="11">
        <v>2.12</v>
      </c>
      <c r="M15" s="11">
        <v>2.13</v>
      </c>
      <c r="N15" s="12">
        <f t="shared" si="2"/>
        <v>2.125</v>
      </c>
      <c r="O15" s="12">
        <f t="shared" si="5"/>
        <v>7.0710678118653244E-3</v>
      </c>
      <c r="P15" s="11">
        <v>2.13</v>
      </c>
      <c r="Q15" s="11">
        <v>2.11</v>
      </c>
      <c r="R15" s="12">
        <f t="shared" si="3"/>
        <v>2.12</v>
      </c>
      <c r="S15" s="12">
        <f t="shared" si="7"/>
        <v>1.4142135623730963E-2</v>
      </c>
    </row>
    <row r="16" spans="1:19" ht="15.75" x14ac:dyDescent="0.2">
      <c r="A16" s="7">
        <v>41539</v>
      </c>
      <c r="B16" s="7">
        <v>41557</v>
      </c>
      <c r="C16" s="7">
        <v>41576</v>
      </c>
      <c r="D16" s="11">
        <v>2.1</v>
      </c>
      <c r="E16" s="11">
        <v>2.11</v>
      </c>
      <c r="F16" s="12">
        <f t="shared" si="0"/>
        <v>2.105</v>
      </c>
      <c r="G16" s="12">
        <f t="shared" si="4"/>
        <v>7.0710678118653244E-3</v>
      </c>
      <c r="H16" s="13"/>
      <c r="I16" s="13"/>
      <c r="J16" s="12"/>
      <c r="K16" s="12"/>
      <c r="L16" s="11">
        <v>2.09</v>
      </c>
      <c r="M16" s="11">
        <v>2.08</v>
      </c>
      <c r="N16" s="12">
        <f t="shared" si="2"/>
        <v>2.085</v>
      </c>
      <c r="O16" s="12">
        <f t="shared" si="5"/>
        <v>7.0710678118653244E-3</v>
      </c>
      <c r="P16" s="13"/>
      <c r="Q16" s="13"/>
      <c r="R16" s="12"/>
      <c r="S16" s="12"/>
    </row>
    <row r="17" spans="1:19" ht="15.75" x14ac:dyDescent="0.2">
      <c r="A17" s="7">
        <v>41604</v>
      </c>
      <c r="B17" s="7">
        <v>41620</v>
      </c>
      <c r="C17" s="7">
        <v>41630</v>
      </c>
      <c r="D17" s="11">
        <v>2.0699999999999998</v>
      </c>
      <c r="E17" s="11">
        <v>2.0499999999999998</v>
      </c>
      <c r="F17" s="12">
        <f t="shared" si="0"/>
        <v>2.0599999999999996</v>
      </c>
      <c r="G17" s="12">
        <f t="shared" si="4"/>
        <v>1.4142135623730963E-2</v>
      </c>
      <c r="H17" s="11">
        <v>1.98</v>
      </c>
      <c r="I17" s="11">
        <v>2.0299999999999998</v>
      </c>
      <c r="J17" s="12">
        <f t="shared" si="1"/>
        <v>2.0049999999999999</v>
      </c>
      <c r="K17" s="12">
        <f t="shared" si="6"/>
        <v>3.5355339059327251E-2</v>
      </c>
      <c r="L17" s="11">
        <v>2.54</v>
      </c>
      <c r="M17" s="11">
        <v>2.36</v>
      </c>
      <c r="N17" s="12">
        <f t="shared" si="2"/>
        <v>2.4500000000000002</v>
      </c>
      <c r="O17" s="12">
        <f t="shared" si="5"/>
        <v>0.12727922061357869</v>
      </c>
      <c r="P17" s="11">
        <v>2.14</v>
      </c>
      <c r="Q17" s="11">
        <v>2.21</v>
      </c>
      <c r="R17" s="12">
        <f t="shared" si="3"/>
        <v>2.1749999999999998</v>
      </c>
      <c r="S17" s="12">
        <f t="shared" si="7"/>
        <v>4.9497474683058214E-2</v>
      </c>
    </row>
    <row r="18" spans="1:19" ht="15.75" x14ac:dyDescent="0.2">
      <c r="A18" s="7">
        <v>41798</v>
      </c>
      <c r="B18" s="7">
        <v>41812</v>
      </c>
      <c r="C18" s="7">
        <v>41830</v>
      </c>
      <c r="D18" s="11">
        <v>2.15</v>
      </c>
      <c r="E18" s="11">
        <v>2.0699999999999998</v>
      </c>
      <c r="F18" s="12">
        <f t="shared" si="0"/>
        <v>2.11</v>
      </c>
      <c r="G18" s="12">
        <f t="shared" si="4"/>
        <v>5.6568542494923851E-2</v>
      </c>
      <c r="H18" s="11">
        <v>2.0699999999999998</v>
      </c>
      <c r="I18" s="13"/>
      <c r="J18" s="12">
        <f t="shared" si="1"/>
        <v>2.0699999999999998</v>
      </c>
      <c r="K18" s="12"/>
      <c r="L18" s="11">
        <v>2.17</v>
      </c>
      <c r="M18" s="11">
        <v>2.2400000000000002</v>
      </c>
      <c r="N18" s="12">
        <f t="shared" si="2"/>
        <v>2.2050000000000001</v>
      </c>
      <c r="O18" s="12">
        <f t="shared" si="5"/>
        <v>4.9497474683058526E-2</v>
      </c>
      <c r="P18" s="11">
        <v>2.25</v>
      </c>
      <c r="Q18" s="13"/>
      <c r="R18" s="12">
        <f t="shared" si="3"/>
        <v>2.25</v>
      </c>
      <c r="S18" s="12"/>
    </row>
    <row r="19" spans="1:19" ht="15.75" x14ac:dyDescent="0.2">
      <c r="A19" s="7">
        <v>41957</v>
      </c>
      <c r="B19" s="7">
        <v>41984</v>
      </c>
      <c r="C19" s="7">
        <v>42012</v>
      </c>
      <c r="D19" s="11">
        <v>1.83</v>
      </c>
      <c r="E19" s="11">
        <v>1.93</v>
      </c>
      <c r="F19" s="12">
        <f t="shared" si="0"/>
        <v>1.88</v>
      </c>
      <c r="G19" s="12">
        <f t="shared" si="4"/>
        <v>7.0710678118654655E-2</v>
      </c>
      <c r="H19" s="11">
        <v>1.81</v>
      </c>
      <c r="I19" s="11">
        <v>1.83</v>
      </c>
      <c r="J19" s="12">
        <f t="shared" si="1"/>
        <v>1.82</v>
      </c>
      <c r="K19" s="12">
        <f t="shared" si="6"/>
        <v>1.4142135623730963E-2</v>
      </c>
      <c r="L19" s="11">
        <v>1.85</v>
      </c>
      <c r="M19" s="11">
        <v>1.89</v>
      </c>
      <c r="N19" s="12">
        <f t="shared" si="2"/>
        <v>1.87</v>
      </c>
      <c r="O19" s="12">
        <f t="shared" si="5"/>
        <v>2.828427124746177E-2</v>
      </c>
      <c r="P19" s="11">
        <v>1.88</v>
      </c>
      <c r="Q19" s="11">
        <v>1.85</v>
      </c>
      <c r="R19" s="12">
        <f t="shared" si="3"/>
        <v>1.865</v>
      </c>
      <c r="S19" s="12">
        <f t="shared" si="7"/>
        <v>2.1213203435596288E-2</v>
      </c>
    </row>
    <row r="20" spans="1:19" ht="15.75" x14ac:dyDescent="0.2">
      <c r="A20" s="7">
        <v>42012</v>
      </c>
      <c r="B20" s="7">
        <v>42064</v>
      </c>
      <c r="C20" s="7"/>
      <c r="D20" s="15">
        <v>2.1078299999999999</v>
      </c>
      <c r="E20" s="15">
        <v>2.22607</v>
      </c>
      <c r="F20" s="16">
        <f t="shared" si="0"/>
        <v>2.1669499999999999</v>
      </c>
      <c r="G20" s="16">
        <f t="shared" si="4"/>
        <v>8.3608305807497466E-2</v>
      </c>
      <c r="H20" s="15">
        <v>2.5030000000000001</v>
      </c>
      <c r="I20" s="15">
        <v>2.548</v>
      </c>
      <c r="J20" s="16">
        <f t="shared" si="1"/>
        <v>2.5255000000000001</v>
      </c>
      <c r="K20" s="16">
        <f t="shared" si="6"/>
        <v>3.1819805153394588E-2</v>
      </c>
      <c r="L20" s="15"/>
      <c r="M20" s="15"/>
      <c r="N20" s="16"/>
      <c r="O20" s="16"/>
      <c r="P20" s="15"/>
      <c r="Q20" s="15"/>
      <c r="R20" s="16"/>
      <c r="S20" s="16"/>
    </row>
    <row r="21" spans="1:19" x14ac:dyDescent="0.2">
      <c r="A21" s="17"/>
      <c r="B21" s="17"/>
      <c r="C21" s="17"/>
    </row>
    <row r="22" spans="1:19" ht="18.75" customHeight="1" x14ac:dyDescent="0.2">
      <c r="A22" s="25" t="s">
        <v>13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</row>
    <row r="23" spans="1:19" ht="13.5" customHeight="1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</row>
    <row r="24" spans="1:19" ht="9" customHeight="1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</row>
  </sheetData>
  <mergeCells count="5">
    <mergeCell ref="A1:C2"/>
    <mergeCell ref="D1:R1"/>
    <mergeCell ref="D2:K2"/>
    <mergeCell ref="L2:S2"/>
    <mergeCell ref="A22:S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Atmospheric CH4 concentration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2024-12-18T14:04:29Z</dcterms:created>
  <dcterms:modified xsi:type="dcterms:W3CDTF">2026-02-26T13:04:55Z</dcterms:modified>
</cp:coreProperties>
</file>