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 HDD\Mis documentos HDD\ATP13A2\Paper 2024\"/>
    </mc:Choice>
  </mc:AlternateContent>
  <xr:revisionPtr revIDLastSave="0" documentId="13_ncr:1_{95E84886-A90A-4333-B721-2EFB02AC6376}" xr6:coauthVersionLast="47" xr6:coauthVersionMax="47" xr10:uidLastSave="{00000000-0000-0000-0000-000000000000}"/>
  <bookViews>
    <workbookView xWindow="-108" yWindow="-108" windowWidth="23256" windowHeight="12576" firstSheet="4" activeTab="6" xr2:uid="{04DA80CA-FC09-43E2-BFA3-A55B2A643CC2}"/>
  </bookViews>
  <sheets>
    <sheet name="ACase vs SPM x 24h" sheetId="4" r:id="rId1"/>
    <sheet name="GCase in lysosomal fraction" sheetId="6" r:id="rId2"/>
    <sheet name="ACase vs t" sheetId="3" r:id="rId3"/>
    <sheet name="ACase in lysosomal fraction" sheetId="7" r:id="rId4"/>
    <sheet name="GCase vs t" sheetId="5" r:id="rId5"/>
    <sheet name="Fluorescence Intesity quantific" sheetId="9" r:id="rId6"/>
    <sheet name="Viability vs SPM 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9" l="1"/>
  <c r="F72" i="9"/>
  <c r="C72" i="9"/>
  <c r="C69" i="9"/>
  <c r="B64" i="9"/>
  <c r="BD56" i="9"/>
  <c r="O56" i="9"/>
  <c r="BF54" i="9"/>
  <c r="C73" i="9" s="1"/>
  <c r="BA54" i="9"/>
  <c r="BA55" i="9" s="1"/>
  <c r="AV54" i="9"/>
  <c r="C71" i="9" s="1"/>
  <c r="AQ54" i="9"/>
  <c r="AQ55" i="9" s="1"/>
  <c r="AL54" i="9"/>
  <c r="AG54" i="9"/>
  <c r="AG55" i="9" s="1"/>
  <c r="AB54" i="9"/>
  <c r="AB55" i="9" s="1"/>
  <c r="W54" i="9"/>
  <c r="C66" i="9" s="1"/>
  <c r="R54" i="9"/>
  <c r="C65" i="9" s="1"/>
  <c r="M54" i="9"/>
  <c r="C64" i="9" s="1"/>
  <c r="H54" i="9"/>
  <c r="C63" i="9" s="1"/>
  <c r="C54" i="9"/>
  <c r="C62" i="9" s="1"/>
  <c r="BF53" i="9"/>
  <c r="BA53" i="9"/>
  <c r="BC56" i="9" s="1"/>
  <c r="AV53" i="9"/>
  <c r="B71" i="9" s="1"/>
  <c r="AQ53" i="9"/>
  <c r="B70" i="9" s="1"/>
  <c r="AL53" i="9"/>
  <c r="B69" i="9" s="1"/>
  <c r="AG53" i="9"/>
  <c r="B68" i="9" s="1"/>
  <c r="AB53" i="9"/>
  <c r="B67" i="9" s="1"/>
  <c r="W53" i="9"/>
  <c r="B66" i="9" s="1"/>
  <c r="R53" i="9"/>
  <c r="B65" i="9" s="1"/>
  <c r="M53" i="9"/>
  <c r="N56" i="9" s="1"/>
  <c r="H53" i="9"/>
  <c r="B63" i="9" s="1"/>
  <c r="C53" i="9"/>
  <c r="B62" i="9" s="1"/>
  <c r="D64" i="9" l="1"/>
  <c r="D72" i="9"/>
  <c r="H55" i="9"/>
  <c r="C67" i="9"/>
  <c r="R55" i="9"/>
  <c r="BF55" i="9"/>
  <c r="BC57" i="9" s="1"/>
  <c r="BC58" i="9" s="1"/>
  <c r="AJ56" i="9"/>
  <c r="C68" i="9"/>
  <c r="C70" i="9"/>
  <c r="B72" i="9"/>
  <c r="W55" i="9"/>
  <c r="Y57" i="9" s="1"/>
  <c r="Y58" i="9" s="1"/>
  <c r="F56" i="9"/>
  <c r="G56" i="9"/>
  <c r="AT56" i="9"/>
  <c r="F64" i="9"/>
  <c r="AV55" i="9"/>
  <c r="AS57" i="9" s="1"/>
  <c r="AS58" i="9" s="1"/>
  <c r="AS56" i="9"/>
  <c r="AL55" i="9"/>
  <c r="AI57" i="9" s="1"/>
  <c r="AI58" i="9" s="1"/>
  <c r="C55" i="9"/>
  <c r="F57" i="9" s="1"/>
  <c r="F58" i="9" s="1"/>
  <c r="Y56" i="9"/>
  <c r="Z56" i="9"/>
  <c r="M55" i="9"/>
  <c r="N57" i="9" s="1"/>
  <c r="N58" i="9" s="1"/>
  <c r="N59" i="9" s="1"/>
  <c r="E64" i="9" s="1"/>
  <c r="AI56" i="9"/>
  <c r="BD59" i="9" l="1"/>
  <c r="G72" i="9" s="1"/>
  <c r="BC59" i="9"/>
  <c r="E72" i="9" s="1"/>
  <c r="F66" i="9"/>
  <c r="Z59" i="9"/>
  <c r="G66" i="9" s="1"/>
  <c r="Y59" i="9"/>
  <c r="E66" i="9" s="1"/>
  <c r="D66" i="9"/>
  <c r="D62" i="9"/>
  <c r="F59" i="9"/>
  <c r="E62" i="9" s="1"/>
  <c r="O59" i="9"/>
  <c r="G64" i="9" s="1"/>
  <c r="AI59" i="9"/>
  <c r="E68" i="9" s="1"/>
  <c r="D68" i="9"/>
  <c r="F68" i="9"/>
  <c r="AJ59" i="9"/>
  <c r="G68" i="9" s="1"/>
  <c r="F70" i="9"/>
  <c r="AT59" i="9"/>
  <c r="G70" i="9" s="1"/>
  <c r="F62" i="9"/>
  <c r="G59" i="9"/>
  <c r="G62" i="9" s="1"/>
  <c r="D70" i="9"/>
  <c r="AS59" i="9"/>
  <c r="E70" i="9" s="1"/>
  <c r="O25" i="7" l="1"/>
  <c r="Q13" i="7"/>
  <c r="O9" i="7"/>
  <c r="M25" i="7"/>
  <c r="T25" i="7" s="1"/>
  <c r="L25" i="7"/>
  <c r="S25" i="7" s="1"/>
  <c r="K25" i="7"/>
  <c r="R25" i="7" s="1"/>
  <c r="J25" i="7"/>
  <c r="Q25" i="7" s="1"/>
  <c r="I25" i="7"/>
  <c r="P25" i="7" s="1"/>
  <c r="H25" i="7"/>
  <c r="M21" i="7"/>
  <c r="T21" i="7" s="1"/>
  <c r="L21" i="7"/>
  <c r="S21" i="7" s="1"/>
  <c r="K21" i="7"/>
  <c r="R21" i="7" s="1"/>
  <c r="J21" i="7"/>
  <c r="Q21" i="7" s="1"/>
  <c r="I21" i="7"/>
  <c r="P21" i="7" s="1"/>
  <c r="H21" i="7"/>
  <c r="O21" i="7" s="1"/>
  <c r="M17" i="7"/>
  <c r="T17" i="7" s="1"/>
  <c r="L17" i="7"/>
  <c r="K17" i="7"/>
  <c r="R17" i="7" s="1"/>
  <c r="J17" i="7"/>
  <c r="Q17" i="7" s="1"/>
  <c r="I17" i="7"/>
  <c r="P17" i="7" s="1"/>
  <c r="H17" i="7"/>
  <c r="O17" i="7" s="1"/>
  <c r="M13" i="7"/>
  <c r="T13" i="7" s="1"/>
  <c r="L13" i="7"/>
  <c r="S13" i="7" s="1"/>
  <c r="K13" i="7"/>
  <c r="R13" i="7" s="1"/>
  <c r="J13" i="7"/>
  <c r="I13" i="7"/>
  <c r="P13" i="7" s="1"/>
  <c r="H13" i="7"/>
  <c r="O13" i="7" s="1"/>
  <c r="M9" i="7"/>
  <c r="T9" i="7" s="1"/>
  <c r="L9" i="7"/>
  <c r="S9" i="7" s="1"/>
  <c r="K9" i="7"/>
  <c r="R9" i="7" s="1"/>
  <c r="J9" i="7"/>
  <c r="Q9" i="7" s="1"/>
  <c r="I9" i="7"/>
  <c r="P9" i="7" s="1"/>
  <c r="H9" i="7"/>
  <c r="M5" i="7"/>
  <c r="T5" i="7" s="1"/>
  <c r="L5" i="7"/>
  <c r="S5" i="7" s="1"/>
  <c r="K5" i="7"/>
  <c r="R5" i="7" s="1"/>
  <c r="J5" i="7"/>
  <c r="Q5" i="7" s="1"/>
  <c r="I5" i="7"/>
  <c r="P5" i="7" s="1"/>
  <c r="H5" i="7"/>
  <c r="O5" i="7" s="1"/>
  <c r="M13" i="6"/>
  <c r="M9" i="6"/>
  <c r="M6" i="6"/>
  <c r="K30" i="6"/>
  <c r="J30" i="6"/>
  <c r="I30" i="6"/>
  <c r="K29" i="6"/>
  <c r="J29" i="6"/>
  <c r="I29" i="6"/>
  <c r="K26" i="6"/>
  <c r="J26" i="6"/>
  <c r="I26" i="6"/>
  <c r="K25" i="6"/>
  <c r="J25" i="6"/>
  <c r="I25" i="6"/>
  <c r="K22" i="6"/>
  <c r="J22" i="6"/>
  <c r="I22" i="6"/>
  <c r="K21" i="6"/>
  <c r="J21" i="6"/>
  <c r="I21" i="6"/>
  <c r="N21" i="6" s="1"/>
  <c r="K18" i="6"/>
  <c r="J18" i="6"/>
  <c r="N18" i="6" s="1"/>
  <c r="I18" i="6"/>
  <c r="M18" i="6" s="1"/>
  <c r="K17" i="6"/>
  <c r="O17" i="6" s="1"/>
  <c r="J17" i="6"/>
  <c r="I17" i="6"/>
  <c r="K14" i="6"/>
  <c r="O14" i="6" s="1"/>
  <c r="J14" i="6"/>
  <c r="I14" i="6"/>
  <c r="M14" i="6" s="1"/>
  <c r="K13" i="6"/>
  <c r="J13" i="6"/>
  <c r="I13" i="6"/>
  <c r="K10" i="6"/>
  <c r="J10" i="6"/>
  <c r="I10" i="6"/>
  <c r="K9" i="6"/>
  <c r="J9" i="6"/>
  <c r="N9" i="6" s="1"/>
  <c r="I9" i="6"/>
  <c r="K7" i="6"/>
  <c r="J7" i="6"/>
  <c r="I7" i="6"/>
  <c r="M7" i="6" s="1"/>
  <c r="K6" i="6"/>
  <c r="O6" i="6" s="1"/>
  <c r="J6" i="6"/>
  <c r="I6" i="6"/>
  <c r="I14" i="5"/>
  <c r="AO17" i="5"/>
  <c r="AN17" i="5"/>
  <c r="AO16" i="5"/>
  <c r="AN16" i="5"/>
  <c r="AN24" i="5" s="1"/>
  <c r="AO15" i="5"/>
  <c r="AO23" i="5" s="1"/>
  <c r="AN15" i="5"/>
  <c r="AO14" i="5"/>
  <c r="AN14" i="5"/>
  <c r="AO13" i="5"/>
  <c r="AN13" i="5"/>
  <c r="AO12" i="5"/>
  <c r="AN12" i="5"/>
  <c r="AO24" i="5" s="1"/>
  <c r="AM17" i="5"/>
  <c r="AL17" i="5"/>
  <c r="AM16" i="5"/>
  <c r="AL16" i="5"/>
  <c r="AM15" i="5"/>
  <c r="AL15" i="5"/>
  <c r="AM14" i="5"/>
  <c r="AL14" i="5"/>
  <c r="AM13" i="5"/>
  <c r="AM21" i="5" s="1"/>
  <c r="AL13" i="5"/>
  <c r="AM12" i="5"/>
  <c r="AL12" i="5"/>
  <c r="AK17" i="5"/>
  <c r="AJ17" i="5"/>
  <c r="AK16" i="5"/>
  <c r="AJ16" i="5"/>
  <c r="AK15" i="5"/>
  <c r="AK23" i="5" s="1"/>
  <c r="AJ15" i="5"/>
  <c r="AK14" i="5"/>
  <c r="AJ14" i="5"/>
  <c r="AK13" i="5"/>
  <c r="AJ13" i="5"/>
  <c r="AK12" i="5"/>
  <c r="AJ12" i="5"/>
  <c r="AK24" i="5" s="1"/>
  <c r="AI17" i="5"/>
  <c r="AH17" i="5"/>
  <c r="AI16" i="5"/>
  <c r="AH16" i="5"/>
  <c r="AI15" i="5"/>
  <c r="AH15" i="5"/>
  <c r="AH23" i="5" s="1"/>
  <c r="AI14" i="5"/>
  <c r="AH14" i="5"/>
  <c r="AI13" i="5"/>
  <c r="AH13" i="5"/>
  <c r="AI12" i="5"/>
  <c r="AH12" i="5"/>
  <c r="AG17" i="5"/>
  <c r="AF17" i="5"/>
  <c r="AG16" i="5"/>
  <c r="AF16" i="5"/>
  <c r="AG15" i="5"/>
  <c r="AG23" i="5" s="1"/>
  <c r="AF15" i="5"/>
  <c r="AG14" i="5"/>
  <c r="AF14" i="5"/>
  <c r="AG13" i="5"/>
  <c r="AF13" i="5"/>
  <c r="AG12" i="5"/>
  <c r="AF12" i="5"/>
  <c r="AF20" i="5" s="1"/>
  <c r="AE17" i="5"/>
  <c r="AD17" i="5"/>
  <c r="AE16" i="5"/>
  <c r="AD16" i="5"/>
  <c r="AE15" i="5"/>
  <c r="AD15" i="5"/>
  <c r="AE14" i="5"/>
  <c r="AD14" i="5"/>
  <c r="AE13" i="5"/>
  <c r="AD13" i="5"/>
  <c r="AE12" i="5"/>
  <c r="AD12" i="5"/>
  <c r="AD20" i="5" s="1"/>
  <c r="AA17" i="5"/>
  <c r="Z17" i="5"/>
  <c r="AA16" i="5"/>
  <c r="Z16" i="5"/>
  <c r="Z24" i="5" s="1"/>
  <c r="AA15" i="5"/>
  <c r="Z15" i="5"/>
  <c r="AA14" i="5"/>
  <c r="Z14" i="5"/>
  <c r="AA13" i="5"/>
  <c r="Z13" i="5"/>
  <c r="AA12" i="5"/>
  <c r="Z12" i="5"/>
  <c r="AA24" i="5" s="1"/>
  <c r="Y17" i="5"/>
  <c r="X17" i="5"/>
  <c r="Y16" i="5"/>
  <c r="X16" i="5"/>
  <c r="Y15" i="5"/>
  <c r="X15" i="5"/>
  <c r="Y14" i="5"/>
  <c r="X14" i="5"/>
  <c r="Y13" i="5"/>
  <c r="X13" i="5"/>
  <c r="Y12" i="5"/>
  <c r="X12" i="5"/>
  <c r="W17" i="5"/>
  <c r="V17" i="5"/>
  <c r="W16" i="5"/>
  <c r="V16" i="5"/>
  <c r="V24" i="5" s="1"/>
  <c r="W15" i="5"/>
  <c r="W23" i="5" s="1"/>
  <c r="V15" i="5"/>
  <c r="W14" i="5"/>
  <c r="V14" i="5"/>
  <c r="W13" i="5"/>
  <c r="V13" i="5"/>
  <c r="W12" i="5"/>
  <c r="V12" i="5"/>
  <c r="W24" i="5" s="1"/>
  <c r="U17" i="5"/>
  <c r="T17" i="5"/>
  <c r="U16" i="5"/>
  <c r="T16" i="5"/>
  <c r="U15" i="5"/>
  <c r="T15" i="5"/>
  <c r="U14" i="5"/>
  <c r="T14" i="5"/>
  <c r="U13" i="5"/>
  <c r="T13" i="5"/>
  <c r="U12" i="5"/>
  <c r="T12" i="5"/>
  <c r="S17" i="5"/>
  <c r="R17" i="5"/>
  <c r="S16" i="5"/>
  <c r="R16" i="5"/>
  <c r="S15" i="5"/>
  <c r="S23" i="5" s="1"/>
  <c r="R15" i="5"/>
  <c r="S14" i="5"/>
  <c r="R14" i="5"/>
  <c r="S13" i="5"/>
  <c r="R13" i="5"/>
  <c r="S12" i="5"/>
  <c r="R12" i="5"/>
  <c r="S20" i="5" s="1"/>
  <c r="Q17" i="5"/>
  <c r="P17" i="5"/>
  <c r="Q16" i="5"/>
  <c r="P16" i="5"/>
  <c r="Q15" i="5"/>
  <c r="P15" i="5"/>
  <c r="Q14" i="5"/>
  <c r="P14" i="5"/>
  <c r="Q13" i="5"/>
  <c r="P13" i="5"/>
  <c r="Q12" i="5"/>
  <c r="P12" i="5"/>
  <c r="P20" i="5" s="1"/>
  <c r="M17" i="5"/>
  <c r="L17" i="5"/>
  <c r="M16" i="5"/>
  <c r="L16" i="5"/>
  <c r="M15" i="5"/>
  <c r="L15" i="5"/>
  <c r="M14" i="5"/>
  <c r="L14" i="5"/>
  <c r="M13" i="5"/>
  <c r="L13" i="5"/>
  <c r="M12" i="5"/>
  <c r="L12" i="5"/>
  <c r="K17" i="5"/>
  <c r="J17" i="5"/>
  <c r="K16" i="5"/>
  <c r="J16" i="5"/>
  <c r="K15" i="5"/>
  <c r="J15" i="5"/>
  <c r="K14" i="5"/>
  <c r="J14" i="5"/>
  <c r="K13" i="5"/>
  <c r="J13" i="5"/>
  <c r="K12" i="5"/>
  <c r="J12" i="5"/>
  <c r="I17" i="5"/>
  <c r="I25" i="5" s="1"/>
  <c r="H17" i="5"/>
  <c r="I16" i="5"/>
  <c r="H16" i="5"/>
  <c r="I15" i="5"/>
  <c r="H15" i="5"/>
  <c r="H14" i="5"/>
  <c r="I13" i="5"/>
  <c r="H13" i="5"/>
  <c r="I12" i="5"/>
  <c r="H12" i="5"/>
  <c r="H20" i="5" s="1"/>
  <c r="G17" i="5"/>
  <c r="F17" i="5"/>
  <c r="G16" i="5"/>
  <c r="F16" i="5"/>
  <c r="G15" i="5"/>
  <c r="F15" i="5"/>
  <c r="G14" i="5"/>
  <c r="F14" i="5"/>
  <c r="G13" i="5"/>
  <c r="F13" i="5"/>
  <c r="G12" i="5"/>
  <c r="F12" i="5"/>
  <c r="F20" i="5" s="1"/>
  <c r="E17" i="5"/>
  <c r="D17" i="5"/>
  <c r="D25" i="5" s="1"/>
  <c r="E16" i="5"/>
  <c r="D16" i="5"/>
  <c r="E15" i="5"/>
  <c r="D15" i="5"/>
  <c r="E14" i="5"/>
  <c r="D14" i="5"/>
  <c r="D22" i="5" s="1"/>
  <c r="E13" i="5"/>
  <c r="D13" i="5"/>
  <c r="D21" i="5" s="1"/>
  <c r="E12" i="5"/>
  <c r="D12" i="5"/>
  <c r="D20" i="5" s="1"/>
  <c r="C17" i="5"/>
  <c r="B17" i="5"/>
  <c r="C16" i="5"/>
  <c r="B16" i="5"/>
  <c r="C15" i="5"/>
  <c r="B15" i="5"/>
  <c r="C14" i="5"/>
  <c r="B14" i="5"/>
  <c r="C13" i="5"/>
  <c r="B13" i="5"/>
  <c r="C12" i="5"/>
  <c r="B12" i="5"/>
  <c r="B20" i="5" s="1"/>
  <c r="AG24" i="5"/>
  <c r="AF24" i="5"/>
  <c r="AK20" i="5"/>
  <c r="AG20" i="5"/>
  <c r="R24" i="5"/>
  <c r="AA23" i="5"/>
  <c r="W20" i="5"/>
  <c r="V20" i="5"/>
  <c r="S17" i="7" l="1"/>
  <c r="O7" i="6"/>
  <c r="M10" i="6"/>
  <c r="O30" i="6"/>
  <c r="N17" i="6"/>
  <c r="N14" i="6"/>
  <c r="M26" i="6"/>
  <c r="N13" i="6"/>
  <c r="O13" i="6"/>
  <c r="M29" i="6"/>
  <c r="N29" i="6"/>
  <c r="O29" i="6"/>
  <c r="M30" i="6"/>
  <c r="N30" i="6"/>
  <c r="O25" i="6"/>
  <c r="N26" i="6"/>
  <c r="O26" i="6"/>
  <c r="M25" i="6"/>
  <c r="N25" i="6"/>
  <c r="M21" i="6"/>
  <c r="O21" i="6"/>
  <c r="M22" i="6"/>
  <c r="N22" i="6"/>
  <c r="O22" i="6"/>
  <c r="O18" i="6"/>
  <c r="M17" i="6"/>
  <c r="O9" i="6"/>
  <c r="N10" i="6"/>
  <c r="O10" i="6"/>
  <c r="N6" i="6"/>
  <c r="N7" i="6"/>
  <c r="Z20" i="5"/>
  <c r="S24" i="5"/>
  <c r="AN20" i="5"/>
  <c r="I24" i="5"/>
  <c r="AA20" i="5"/>
  <c r="AO20" i="5"/>
  <c r="R25" i="5"/>
  <c r="V21" i="5"/>
  <c r="V25" i="5"/>
  <c r="Z21" i="5"/>
  <c r="Z25" i="5"/>
  <c r="AF21" i="5"/>
  <c r="AF25" i="5"/>
  <c r="AN21" i="5"/>
  <c r="AN25" i="5"/>
  <c r="S21" i="5"/>
  <c r="S25" i="5"/>
  <c r="W21" i="5"/>
  <c r="AO21" i="5"/>
  <c r="AO25" i="5"/>
  <c r="R21" i="5"/>
  <c r="R23" i="5"/>
  <c r="R22" i="5"/>
  <c r="V22" i="5"/>
  <c r="R20" i="5"/>
  <c r="H24" i="5"/>
  <c r="E24" i="5"/>
  <c r="I20" i="5"/>
  <c r="I22" i="5"/>
  <c r="I21" i="5"/>
  <c r="W25" i="5"/>
  <c r="AA21" i="5"/>
  <c r="AA25" i="5"/>
  <c r="AG21" i="5"/>
  <c r="AG25" i="5"/>
  <c r="AK21" i="5"/>
  <c r="AK25" i="5"/>
  <c r="X23" i="5"/>
  <c r="AA22" i="5"/>
  <c r="AI20" i="5"/>
  <c r="AI28" i="5" s="1"/>
  <c r="AK22" i="5"/>
  <c r="AO22" i="5"/>
  <c r="C20" i="5"/>
  <c r="C28" i="5" s="1"/>
  <c r="D23" i="5"/>
  <c r="I23" i="5"/>
  <c r="C24" i="5"/>
  <c r="C32" i="5" s="1"/>
  <c r="E22" i="5"/>
  <c r="B25" i="5"/>
  <c r="B21" i="5"/>
  <c r="C21" i="5"/>
  <c r="C25" i="5"/>
  <c r="E23" i="5"/>
  <c r="B22" i="5"/>
  <c r="D24" i="5"/>
  <c r="G24" i="5"/>
  <c r="C22" i="5"/>
  <c r="E20" i="5"/>
  <c r="B24" i="5"/>
  <c r="B23" i="5"/>
  <c r="C23" i="5"/>
  <c r="C31" i="5" s="1"/>
  <c r="E21" i="5"/>
  <c r="E25" i="5"/>
  <c r="K22" i="5"/>
  <c r="U24" i="5"/>
  <c r="U32" i="5" s="1"/>
  <c r="AI25" i="5"/>
  <c r="AM24" i="5"/>
  <c r="AJ21" i="5"/>
  <c r="J24" i="5"/>
  <c r="X24" i="5"/>
  <c r="X32" i="5" s="1"/>
  <c r="AD28" i="5"/>
  <c r="AD24" i="5"/>
  <c r="AD32" i="5" s="1"/>
  <c r="AF22" i="5"/>
  <c r="AH24" i="5"/>
  <c r="AL24" i="5"/>
  <c r="AL32" i="5" s="1"/>
  <c r="AN22" i="5"/>
  <c r="L23" i="5"/>
  <c r="V23" i="5"/>
  <c r="Z23" i="5"/>
  <c r="AF23" i="5"/>
  <c r="AN23" i="5"/>
  <c r="M25" i="5"/>
  <c r="P24" i="5"/>
  <c r="P32" i="5" s="1"/>
  <c r="Y22" i="5"/>
  <c r="AD25" i="5"/>
  <c r="AD33" i="5" s="1"/>
  <c r="K21" i="5"/>
  <c r="F24" i="5"/>
  <c r="G20" i="5"/>
  <c r="G28" i="5" s="1"/>
  <c r="F21" i="5"/>
  <c r="F25" i="5"/>
  <c r="P21" i="5"/>
  <c r="P29" i="5" s="1"/>
  <c r="P25" i="5"/>
  <c r="T21" i="5"/>
  <c r="T25" i="5"/>
  <c r="T33" i="5" s="1"/>
  <c r="AH21" i="5"/>
  <c r="AH25" i="5"/>
  <c r="AL21" i="5"/>
  <c r="AL29" i="5" s="1"/>
  <c r="AL25" i="5"/>
  <c r="AE24" i="5"/>
  <c r="T24" i="5"/>
  <c r="T32" i="5" s="1"/>
  <c r="AD21" i="5"/>
  <c r="AD29" i="5" s="1"/>
  <c r="AL22" i="5"/>
  <c r="AL30" i="5" s="1"/>
  <c r="F23" i="5"/>
  <c r="U20" i="5"/>
  <c r="U28" i="5" s="1"/>
  <c r="AE20" i="5"/>
  <c r="AE28" i="5" s="1"/>
  <c r="AM25" i="5"/>
  <c r="G25" i="5"/>
  <c r="G33" i="5" s="1"/>
  <c r="X21" i="5"/>
  <c r="Y23" i="5"/>
  <c r="Y31" i="5" s="1"/>
  <c r="G21" i="5"/>
  <c r="K25" i="5"/>
  <c r="T20" i="5"/>
  <c r="T28" i="5" s="1"/>
  <c r="Q21" i="5"/>
  <c r="Q29" i="5" s="1"/>
  <c r="Y21" i="5"/>
  <c r="U25" i="5"/>
  <c r="AM22" i="5"/>
  <c r="AM30" i="5" s="1"/>
  <c r="AI23" i="5"/>
  <c r="AI31" i="5" s="1"/>
  <c r="G23" i="5"/>
  <c r="M22" i="5"/>
  <c r="Q24" i="5"/>
  <c r="Q32" i="5" s="1"/>
  <c r="Y24" i="5"/>
  <c r="Y32" i="5" s="1"/>
  <c r="AH20" i="5"/>
  <c r="AE21" i="5"/>
  <c r="AL23" i="5"/>
  <c r="AE25" i="5"/>
  <c r="AE33" i="5" s="1"/>
  <c r="J20" i="5"/>
  <c r="F22" i="5"/>
  <c r="J23" i="5"/>
  <c r="M23" i="5"/>
  <c r="AD23" i="5"/>
  <c r="AM23" i="5"/>
  <c r="AM31" i="5" s="1"/>
  <c r="AI24" i="5"/>
  <c r="AI32" i="5" s="1"/>
  <c r="K20" i="5"/>
  <c r="K23" i="5"/>
  <c r="K24" i="5"/>
  <c r="K32" i="5" s="1"/>
  <c r="J22" i="5"/>
  <c r="J30" i="5" s="1"/>
  <c r="L24" i="5"/>
  <c r="X22" i="5"/>
  <c r="AJ23" i="5"/>
  <c r="AH31" i="5" s="1"/>
  <c r="AJ24" i="5"/>
  <c r="P23" i="5"/>
  <c r="P31" i="5" s="1"/>
  <c r="Q22" i="5"/>
  <c r="Q30" i="5" s="1"/>
  <c r="U23" i="5"/>
  <c r="X20" i="5"/>
  <c r="X28" i="5" s="1"/>
  <c r="T22" i="5"/>
  <c r="T30" i="5" s="1"/>
  <c r="AE22" i="5"/>
  <c r="AE23" i="5"/>
  <c r="AE31" i="5" s="1"/>
  <c r="Q20" i="5"/>
  <c r="Q28" i="5" s="1"/>
  <c r="Y20" i="5"/>
  <c r="U22" i="5"/>
  <c r="Q25" i="5"/>
  <c r="Q33" i="5" s="1"/>
  <c r="AL20" i="5"/>
  <c r="AL28" i="5" s="1"/>
  <c r="AI22" i="5"/>
  <c r="AI30" i="5" s="1"/>
  <c r="H21" i="5"/>
  <c r="H25" i="5"/>
  <c r="AJ25" i="5"/>
  <c r="Y25" i="5"/>
  <c r="U21" i="5"/>
  <c r="AM20" i="5"/>
  <c r="AI21" i="5"/>
  <c r="AI29" i="5" s="1"/>
  <c r="AJ20" i="5"/>
  <c r="AJ22" i="5"/>
  <c r="AH22" i="5"/>
  <c r="AG22" i="5"/>
  <c r="AD22" i="5"/>
  <c r="Z22" i="5"/>
  <c r="X25" i="5"/>
  <c r="X33" i="5" s="1"/>
  <c r="W22" i="5"/>
  <c r="T23" i="5"/>
  <c r="S22" i="5"/>
  <c r="P22" i="5"/>
  <c r="Q23" i="5"/>
  <c r="L22" i="5"/>
  <c r="L20" i="5"/>
  <c r="L21" i="5"/>
  <c r="L25" i="5"/>
  <c r="M20" i="5"/>
  <c r="M21" i="5"/>
  <c r="M24" i="5"/>
  <c r="J21" i="5"/>
  <c r="J25" i="5"/>
  <c r="H22" i="5"/>
  <c r="H23" i="5"/>
  <c r="F31" i="5" s="1"/>
  <c r="G22" i="5"/>
  <c r="G30" i="5" s="1"/>
  <c r="X31" i="5"/>
  <c r="X29" i="5"/>
  <c r="P28" i="5"/>
  <c r="F28" i="5"/>
  <c r="N23" i="4"/>
  <c r="O17" i="4"/>
  <c r="O26" i="4" s="1"/>
  <c r="N17" i="4"/>
  <c r="N26" i="4" s="1"/>
  <c r="M17" i="4"/>
  <c r="L17" i="4"/>
  <c r="O16" i="4"/>
  <c r="O25" i="4" s="1"/>
  <c r="N16" i="4"/>
  <c r="M16" i="4"/>
  <c r="L16" i="4"/>
  <c r="O15" i="4"/>
  <c r="O24" i="4" s="1"/>
  <c r="N15" i="4"/>
  <c r="M15" i="4"/>
  <c r="M24" i="4" s="1"/>
  <c r="L15" i="4"/>
  <c r="O14" i="4"/>
  <c r="O23" i="4" s="1"/>
  <c r="N14" i="4"/>
  <c r="M14" i="4"/>
  <c r="M23" i="4" s="1"/>
  <c r="L14" i="4"/>
  <c r="O13" i="4"/>
  <c r="O22" i="4" s="1"/>
  <c r="N13" i="4"/>
  <c r="N22" i="4" s="1"/>
  <c r="M13" i="4"/>
  <c r="L13" i="4"/>
  <c r="O12" i="4"/>
  <c r="N12" i="4"/>
  <c r="N21" i="4" s="1"/>
  <c r="M12" i="4"/>
  <c r="M21" i="4" s="1"/>
  <c r="L12" i="4"/>
  <c r="K13" i="4"/>
  <c r="K14" i="4"/>
  <c r="K15" i="4"/>
  <c r="K16" i="4"/>
  <c r="K25" i="4" s="1"/>
  <c r="K17" i="4"/>
  <c r="K26" i="4" s="1"/>
  <c r="J13" i="4"/>
  <c r="J22" i="4" s="1"/>
  <c r="J14" i="4"/>
  <c r="J15" i="4"/>
  <c r="J16" i="4"/>
  <c r="J17" i="4"/>
  <c r="K12" i="4"/>
  <c r="K21" i="4" s="1"/>
  <c r="J12" i="4"/>
  <c r="J21" i="4" s="1"/>
  <c r="G17" i="4"/>
  <c r="F17" i="4"/>
  <c r="G16" i="4"/>
  <c r="F16" i="4"/>
  <c r="G15" i="4"/>
  <c r="F15" i="4"/>
  <c r="G14" i="4"/>
  <c r="F14" i="4"/>
  <c r="G13" i="4"/>
  <c r="F13" i="4"/>
  <c r="G12" i="4"/>
  <c r="F12" i="4"/>
  <c r="E17" i="4"/>
  <c r="D17" i="4"/>
  <c r="E16" i="4"/>
  <c r="D16" i="4"/>
  <c r="E15" i="4"/>
  <c r="D15" i="4"/>
  <c r="E14" i="4"/>
  <c r="D14" i="4"/>
  <c r="E13" i="4"/>
  <c r="D13" i="4"/>
  <c r="E12" i="4"/>
  <c r="D12" i="4"/>
  <c r="B13" i="4"/>
  <c r="C13" i="4"/>
  <c r="B14" i="4"/>
  <c r="C14" i="4"/>
  <c r="B15" i="4"/>
  <c r="C15" i="4"/>
  <c r="B16" i="4"/>
  <c r="C16" i="4"/>
  <c r="B17" i="4"/>
  <c r="C17" i="4"/>
  <c r="C12" i="4"/>
  <c r="B12" i="4"/>
  <c r="AO17" i="3"/>
  <c r="AN17" i="3"/>
  <c r="AM17" i="3"/>
  <c r="AL17" i="3"/>
  <c r="AK17" i="3"/>
  <c r="AJ17" i="3"/>
  <c r="AI17" i="3"/>
  <c r="AH17" i="3"/>
  <c r="AG17" i="3"/>
  <c r="AF17" i="3"/>
  <c r="AD26" i="3" s="1"/>
  <c r="AE17" i="3"/>
  <c r="AD17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O15" i="3"/>
  <c r="AN15" i="3"/>
  <c r="AM15" i="3"/>
  <c r="AL15" i="3"/>
  <c r="AK15" i="3"/>
  <c r="AJ15" i="3"/>
  <c r="AI15" i="3"/>
  <c r="AH15" i="3"/>
  <c r="AG15" i="3"/>
  <c r="AF15" i="3"/>
  <c r="AD24" i="3" s="1"/>
  <c r="AE15" i="3"/>
  <c r="AD15" i="3"/>
  <c r="AO14" i="3"/>
  <c r="AN14" i="3"/>
  <c r="AM14" i="3"/>
  <c r="AL14" i="3"/>
  <c r="AK14" i="3"/>
  <c r="AJ14" i="3"/>
  <c r="AH23" i="3" s="1"/>
  <c r="AI14" i="3"/>
  <c r="AH14" i="3"/>
  <c r="AG14" i="3"/>
  <c r="AF14" i="3"/>
  <c r="AE14" i="3"/>
  <c r="AD14" i="3"/>
  <c r="AO13" i="3"/>
  <c r="AN13" i="3"/>
  <c r="AL22" i="3" s="1"/>
  <c r="AM13" i="3"/>
  <c r="AL13" i="3"/>
  <c r="AK13" i="3"/>
  <c r="AJ13" i="3"/>
  <c r="AI13" i="3"/>
  <c r="AH13" i="3"/>
  <c r="AG13" i="3"/>
  <c r="AF13" i="3"/>
  <c r="AE13" i="3"/>
  <c r="AD13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A17" i="3"/>
  <c r="Z17" i="3"/>
  <c r="X26" i="3" s="1"/>
  <c r="Y17" i="3"/>
  <c r="X17" i="3"/>
  <c r="W17" i="3"/>
  <c r="V17" i="3"/>
  <c r="U17" i="3"/>
  <c r="T17" i="3"/>
  <c r="S17" i="3"/>
  <c r="R17" i="3"/>
  <c r="P26" i="3" s="1"/>
  <c r="Q17" i="3"/>
  <c r="P17" i="3"/>
  <c r="AA16" i="3"/>
  <c r="Z16" i="3"/>
  <c r="Y16" i="3"/>
  <c r="X16" i="3"/>
  <c r="W16" i="3"/>
  <c r="V16" i="3"/>
  <c r="T25" i="3" s="1"/>
  <c r="U16" i="3"/>
  <c r="T16" i="3"/>
  <c r="S16" i="3"/>
  <c r="R16" i="3"/>
  <c r="Q16" i="3"/>
  <c r="P16" i="3"/>
  <c r="AA15" i="3"/>
  <c r="Z15" i="3"/>
  <c r="X24" i="3" s="1"/>
  <c r="Y15" i="3"/>
  <c r="Y24" i="3" s="1"/>
  <c r="X15" i="3"/>
  <c r="W15" i="3"/>
  <c r="V15" i="3"/>
  <c r="U15" i="3"/>
  <c r="T15" i="3"/>
  <c r="S15" i="3"/>
  <c r="R15" i="3"/>
  <c r="P24" i="3" s="1"/>
  <c r="Q15" i="3"/>
  <c r="Q24" i="3" s="1"/>
  <c r="P15" i="3"/>
  <c r="AA14" i="3"/>
  <c r="Z14" i="3"/>
  <c r="Y14" i="3"/>
  <c r="X14" i="3"/>
  <c r="W14" i="3"/>
  <c r="V14" i="3"/>
  <c r="T23" i="3" s="1"/>
  <c r="U14" i="3"/>
  <c r="U23" i="3" s="1"/>
  <c r="T14" i="3"/>
  <c r="S14" i="3"/>
  <c r="R14" i="3"/>
  <c r="Q14" i="3"/>
  <c r="P14" i="3"/>
  <c r="AA13" i="3"/>
  <c r="Z13" i="3"/>
  <c r="X22" i="3" s="1"/>
  <c r="Y13" i="3"/>
  <c r="Y22" i="3" s="1"/>
  <c r="X13" i="3"/>
  <c r="W13" i="3"/>
  <c r="V13" i="3"/>
  <c r="T22" i="3" s="1"/>
  <c r="U13" i="3"/>
  <c r="T13" i="3"/>
  <c r="S13" i="3"/>
  <c r="R13" i="3"/>
  <c r="P22" i="3" s="1"/>
  <c r="Q13" i="3"/>
  <c r="Q22" i="3" s="1"/>
  <c r="P13" i="3"/>
  <c r="AA12" i="3"/>
  <c r="Z12" i="3"/>
  <c r="Y12" i="3"/>
  <c r="X12" i="3"/>
  <c r="W12" i="3"/>
  <c r="V12" i="3"/>
  <c r="U12" i="3"/>
  <c r="U21" i="3" s="1"/>
  <c r="T12" i="3"/>
  <c r="S12" i="3"/>
  <c r="R12" i="3"/>
  <c r="Q12" i="3"/>
  <c r="P12" i="3"/>
  <c r="AH21" i="3"/>
  <c r="AD22" i="3"/>
  <c r="AL24" i="3"/>
  <c r="AH25" i="3"/>
  <c r="AL26" i="3"/>
  <c r="X23" i="3" l="1"/>
  <c r="T24" i="3"/>
  <c r="P25" i="3"/>
  <c r="X25" i="3"/>
  <c r="Q26" i="3"/>
  <c r="Y26" i="3"/>
  <c r="AI21" i="3"/>
  <c r="AM22" i="3"/>
  <c r="AI23" i="3"/>
  <c r="AE24" i="3"/>
  <c r="AM24" i="3"/>
  <c r="AI25" i="3"/>
  <c r="AE26" i="3"/>
  <c r="AM26" i="3"/>
  <c r="U25" i="3"/>
  <c r="AE22" i="3"/>
  <c r="P23" i="3"/>
  <c r="T26" i="3"/>
  <c r="AD21" i="3"/>
  <c r="AL21" i="3"/>
  <c r="AD23" i="3"/>
  <c r="AH24" i="3"/>
  <c r="AL25" i="3"/>
  <c r="AE23" i="3"/>
  <c r="U22" i="3"/>
  <c r="U24" i="3"/>
  <c r="U26" i="3"/>
  <c r="AI22" i="3"/>
  <c r="AI24" i="3"/>
  <c r="AI26" i="3"/>
  <c r="Y21" i="3"/>
  <c r="Y23" i="3"/>
  <c r="Y25" i="3"/>
  <c r="AM21" i="3"/>
  <c r="AE25" i="3"/>
  <c r="Q21" i="3"/>
  <c r="Q23" i="3"/>
  <c r="Q25" i="3"/>
  <c r="AE21" i="3"/>
  <c r="AM23" i="3"/>
  <c r="AM25" i="3"/>
  <c r="J23" i="4"/>
  <c r="N25" i="4"/>
  <c r="L24" i="4"/>
  <c r="J26" i="4"/>
  <c r="K23" i="4"/>
  <c r="N24" i="4"/>
  <c r="J24" i="4"/>
  <c r="AM28" i="5"/>
  <c r="U31" i="5"/>
  <c r="K33" i="5"/>
  <c r="U29" i="5"/>
  <c r="U30" i="5"/>
  <c r="K31" i="5"/>
  <c r="G31" i="5"/>
  <c r="G29" i="5"/>
  <c r="K29" i="5"/>
  <c r="Y28" i="5"/>
  <c r="T29" i="5"/>
  <c r="K28" i="5"/>
  <c r="Q31" i="5"/>
  <c r="P33" i="5"/>
  <c r="Y30" i="5"/>
  <c r="C33" i="5"/>
  <c r="Y33" i="5"/>
  <c r="P30" i="5"/>
  <c r="AE29" i="5"/>
  <c r="U33" i="5"/>
  <c r="AE32" i="5"/>
  <c r="AM32" i="5"/>
  <c r="C29" i="5"/>
  <c r="AE30" i="5"/>
  <c r="Y29" i="5"/>
  <c r="AM33" i="5"/>
  <c r="AL33" i="5"/>
  <c r="AI33" i="5"/>
  <c r="C30" i="5"/>
  <c r="AM29" i="5"/>
  <c r="K30" i="5"/>
  <c r="G32" i="5"/>
  <c r="F32" i="5"/>
  <c r="F30" i="5"/>
  <c r="J31" i="5"/>
  <c r="AH29" i="5"/>
  <c r="AH30" i="5"/>
  <c r="AD31" i="5"/>
  <c r="J32" i="5"/>
  <c r="AD30" i="5"/>
  <c r="AL31" i="5"/>
  <c r="T31" i="5"/>
  <c r="J29" i="5"/>
  <c r="F33" i="5"/>
  <c r="AH33" i="5"/>
  <c r="AH32" i="5"/>
  <c r="X30" i="5"/>
  <c r="AH28" i="5"/>
  <c r="F29" i="5"/>
  <c r="J33" i="5"/>
  <c r="J28" i="5"/>
  <c r="L25" i="4"/>
  <c r="L21" i="4"/>
  <c r="L22" i="4"/>
  <c r="K24" i="4"/>
  <c r="O21" i="4"/>
  <c r="L23" i="4"/>
  <c r="J25" i="4"/>
  <c r="L26" i="4"/>
  <c r="K22" i="4"/>
  <c r="M26" i="4"/>
  <c r="M22" i="4"/>
  <c r="M25" i="4"/>
  <c r="E21" i="4"/>
  <c r="G21" i="4"/>
  <c r="G26" i="4"/>
  <c r="G23" i="4"/>
  <c r="F23" i="4"/>
  <c r="F24" i="4"/>
  <c r="G24" i="4"/>
  <c r="F21" i="4"/>
  <c r="F25" i="4"/>
  <c r="G25" i="4"/>
  <c r="F22" i="4"/>
  <c r="F26" i="4"/>
  <c r="G22" i="4"/>
  <c r="D26" i="4"/>
  <c r="E23" i="4"/>
  <c r="E24" i="4"/>
  <c r="D22" i="4"/>
  <c r="E25" i="4"/>
  <c r="E26" i="4"/>
  <c r="D24" i="4"/>
  <c r="D23" i="4"/>
  <c r="D21" i="4"/>
  <c r="D25" i="4"/>
  <c r="E22" i="4"/>
  <c r="C26" i="4"/>
  <c r="B25" i="4"/>
  <c r="B26" i="4"/>
  <c r="C21" i="4"/>
  <c r="C22" i="4"/>
  <c r="B21" i="4"/>
  <c r="C23" i="4"/>
  <c r="B22" i="4"/>
  <c r="C24" i="4"/>
  <c r="B23" i="4"/>
  <c r="C25" i="4"/>
  <c r="B24" i="4"/>
  <c r="X21" i="3"/>
  <c r="T21" i="3"/>
  <c r="P21" i="3"/>
  <c r="AH26" i="3"/>
  <c r="AD25" i="3"/>
  <c r="AL23" i="3"/>
  <c r="AH22" i="3"/>
  <c r="M17" i="3"/>
  <c r="L17" i="3"/>
  <c r="M16" i="3"/>
  <c r="L16" i="3"/>
  <c r="M15" i="3"/>
  <c r="L15" i="3"/>
  <c r="M14" i="3"/>
  <c r="L14" i="3"/>
  <c r="M13" i="3"/>
  <c r="L13" i="3"/>
  <c r="K17" i="3"/>
  <c r="J17" i="3"/>
  <c r="K16" i="3"/>
  <c r="J16" i="3"/>
  <c r="K15" i="3"/>
  <c r="J15" i="3"/>
  <c r="K14" i="3"/>
  <c r="J14" i="3"/>
  <c r="K13" i="3"/>
  <c r="J13" i="3"/>
  <c r="I17" i="3"/>
  <c r="H17" i="3"/>
  <c r="I16" i="3"/>
  <c r="H16" i="3"/>
  <c r="I15" i="3"/>
  <c r="H15" i="3"/>
  <c r="I14" i="3"/>
  <c r="H14" i="3"/>
  <c r="I13" i="3"/>
  <c r="H13" i="3"/>
  <c r="G17" i="3"/>
  <c r="F17" i="3"/>
  <c r="G16" i="3"/>
  <c r="F16" i="3"/>
  <c r="G15" i="3"/>
  <c r="F15" i="3"/>
  <c r="G14" i="3"/>
  <c r="F14" i="3"/>
  <c r="G13" i="3"/>
  <c r="F13" i="3"/>
  <c r="E14" i="3"/>
  <c r="E15" i="3"/>
  <c r="E16" i="3"/>
  <c r="E17" i="3"/>
  <c r="E13" i="3"/>
  <c r="M12" i="3"/>
  <c r="L12" i="3"/>
  <c r="K12" i="3"/>
  <c r="J12" i="3"/>
  <c r="I12" i="3"/>
  <c r="H12" i="3"/>
  <c r="G12" i="3"/>
  <c r="F12" i="3"/>
  <c r="E12" i="3"/>
  <c r="D12" i="3"/>
  <c r="B12" i="3"/>
  <c r="C14" i="3"/>
  <c r="C23" i="3" s="1"/>
  <c r="C15" i="3"/>
  <c r="C16" i="3"/>
  <c r="C17" i="3"/>
  <c r="C13" i="3"/>
  <c r="C22" i="3" s="1"/>
  <c r="C12" i="3"/>
  <c r="D17" i="3"/>
  <c r="D16" i="3"/>
  <c r="D15" i="3"/>
  <c r="D14" i="3"/>
  <c r="D13" i="3"/>
  <c r="B13" i="3"/>
  <c r="B14" i="3"/>
  <c r="B15" i="3"/>
  <c r="B16" i="3"/>
  <c r="B17" i="3"/>
  <c r="C24" i="3" l="1"/>
  <c r="G25" i="3"/>
  <c r="F25" i="3"/>
  <c r="K23" i="3"/>
  <c r="C25" i="3"/>
  <c r="G24" i="3"/>
  <c r="K22" i="3"/>
  <c r="K26" i="3"/>
  <c r="G22" i="3"/>
  <c r="G23" i="3"/>
  <c r="K25" i="3"/>
  <c r="G26" i="3"/>
  <c r="K24" i="3"/>
  <c r="C21" i="3"/>
  <c r="C26" i="3"/>
  <c r="G21" i="3"/>
  <c r="K21" i="3"/>
  <c r="F21" i="3"/>
  <c r="J26" i="3"/>
  <c r="J24" i="3"/>
  <c r="J25" i="3"/>
  <c r="J22" i="3"/>
  <c r="J21" i="3"/>
  <c r="F22" i="3"/>
  <c r="B23" i="3"/>
  <c r="B26" i="3"/>
  <c r="B25" i="3"/>
  <c r="B24" i="3"/>
  <c r="B22" i="3"/>
  <c r="B21" i="3"/>
  <c r="J23" i="3"/>
  <c r="F23" i="3"/>
  <c r="F24" i="3"/>
  <c r="F26" i="3"/>
  <c r="B30" i="5" l="1"/>
  <c r="B29" i="5"/>
  <c r="B33" i="5"/>
  <c r="B28" i="5"/>
  <c r="B31" i="5"/>
  <c r="B32" i="5"/>
</calcChain>
</file>

<file path=xl/sharedStrings.xml><?xml version="1.0" encoding="utf-8"?>
<sst xmlns="http://schemas.openxmlformats.org/spreadsheetml/2006/main" count="538" uniqueCount="62">
  <si>
    <t>SH-SY5Y</t>
  </si>
  <si>
    <t>SPM 2,5 mM (h)</t>
  </si>
  <si>
    <t>desvest</t>
  </si>
  <si>
    <t>ATP13A2</t>
  </si>
  <si>
    <t>SH-SY5Y con SPM</t>
  </si>
  <si>
    <t>ATP13A2 con SPM</t>
  </si>
  <si>
    <t>508 con SPM</t>
  </si>
  <si>
    <t>SPM (mM) x 24h</t>
  </si>
  <si>
    <t>SPM x 24 h ( mM)</t>
  </si>
  <si>
    <t>duplicado</t>
  </si>
  <si>
    <t>SEM</t>
  </si>
  <si>
    <t>N</t>
  </si>
  <si>
    <t>SPM 2,5mM (h)</t>
  </si>
  <si>
    <t xml:space="preserve">SH-SY5Y con SPM </t>
  </si>
  <si>
    <t>Como porcentaje de inhibición de cada punto</t>
  </si>
  <si>
    <t>P2, lysosomal enriched fraction</t>
  </si>
  <si>
    <t>P2 del 20-7-23</t>
  </si>
  <si>
    <t>% de SH-SY5Y</t>
  </si>
  <si>
    <t>duplicate</t>
  </si>
  <si>
    <t xml:space="preserve">Promedio </t>
  </si>
  <si>
    <t>SD</t>
  </si>
  <si>
    <t>P2 14-9-23</t>
  </si>
  <si>
    <t>P2 del 27-10-23</t>
  </si>
  <si>
    <t>Promedio</t>
  </si>
  <si>
    <t>P2 del 30-10-23</t>
  </si>
  <si>
    <t>P2 del 3-11-23</t>
  </si>
  <si>
    <t>P2 del 14-11-23</t>
  </si>
  <si>
    <t>P2 del 22-12-23</t>
  </si>
  <si>
    <t>%</t>
  </si>
  <si>
    <t>ATP13A2-D508N</t>
  </si>
  <si>
    <t>ACase  en P2</t>
  </si>
  <si>
    <t>11-6-25 b</t>
  </si>
  <si>
    <t>GCase vs t</t>
  </si>
  <si>
    <t>GCase in lysosomal enriched fraction</t>
  </si>
  <si>
    <t>ACase vs SPM (mM) x 24h</t>
  </si>
  <si>
    <t>ACase activity %</t>
  </si>
  <si>
    <t>ACase vs t</t>
  </si>
  <si>
    <t>SPM (mM)</t>
  </si>
  <si>
    <t>SH-SY5Y in cytoplasm</t>
  </si>
  <si>
    <t>SH-SY5Y in nucleous</t>
  </si>
  <si>
    <t>SH-SY5Y in cytoplasm with SPM</t>
  </si>
  <si>
    <t>SH-SY5Y in nucleous with SPM</t>
  </si>
  <si>
    <t xml:space="preserve">ATP13A2 in cytoplasm </t>
  </si>
  <si>
    <t>ATP13A2 in nucleous</t>
  </si>
  <si>
    <t>ATP13A2 in cytoplasm with SPM</t>
  </si>
  <si>
    <t>ATP13A2 in nucleous with SPM</t>
  </si>
  <si>
    <t>ATP13A2-D508N in cytoplasm</t>
  </si>
  <si>
    <t>ATP13A2-D508N in nucleous</t>
  </si>
  <si>
    <t>ATP13A2-D508N in cytoplasm with SPM</t>
  </si>
  <si>
    <t>ATP13A2-D508N in nucleous with SPM</t>
  </si>
  <si>
    <t xml:space="preserve">Area </t>
  </si>
  <si>
    <t>Mean</t>
  </si>
  <si>
    <t>Min</t>
  </si>
  <si>
    <t>Max</t>
  </si>
  <si>
    <t>Cytoplasm/Nucleous</t>
  </si>
  <si>
    <t>Nucleus/cytoplasm</t>
  </si>
  <si>
    <t>Cytoplasm/Nucleus</t>
  </si>
  <si>
    <t>Nucleous/cytoplasm</t>
  </si>
  <si>
    <t>Error</t>
  </si>
  <si>
    <t>ATP13A2 in cytoplasm</t>
  </si>
  <si>
    <t>**</t>
  </si>
  <si>
    <t>Viability vs SPM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</si>
</sst>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B98D-D922-4F76-AC3F-DFE2F462B0E6}">
  <dimension ref="A1:W42"/>
  <sheetViews>
    <sheetView workbookViewId="0"/>
  </sheetViews>
  <sheetFormatPr baseColWidth="10" defaultRowHeight="14.4" x14ac:dyDescent="0.3"/>
  <sheetData>
    <row r="1" spans="1:23" x14ac:dyDescent="0.3">
      <c r="A1" t="s">
        <v>34</v>
      </c>
    </row>
    <row r="2" spans="1:23" x14ac:dyDescent="0.3">
      <c r="A2" s="1">
        <v>45805</v>
      </c>
      <c r="I2" s="1">
        <v>45826</v>
      </c>
      <c r="Q2" s="1">
        <v>45855</v>
      </c>
    </row>
    <row r="3" spans="1:23" x14ac:dyDescent="0.3">
      <c r="A3" t="s">
        <v>7</v>
      </c>
      <c r="B3" t="s">
        <v>0</v>
      </c>
      <c r="C3" t="s">
        <v>18</v>
      </c>
      <c r="D3" t="s">
        <v>3</v>
      </c>
      <c r="E3" t="s">
        <v>18</v>
      </c>
      <c r="F3">
        <v>508</v>
      </c>
      <c r="G3" t="s">
        <v>18</v>
      </c>
      <c r="I3" t="s">
        <v>7</v>
      </c>
      <c r="J3" t="s">
        <v>0</v>
      </c>
      <c r="K3" t="s">
        <v>18</v>
      </c>
      <c r="L3" t="s">
        <v>3</v>
      </c>
      <c r="M3" t="s">
        <v>18</v>
      </c>
      <c r="N3">
        <v>508</v>
      </c>
      <c r="O3" t="s">
        <v>18</v>
      </c>
      <c r="Q3" t="s">
        <v>7</v>
      </c>
      <c r="R3" t="s">
        <v>0</v>
      </c>
      <c r="S3" t="s">
        <v>18</v>
      </c>
      <c r="T3" t="s">
        <v>3</v>
      </c>
      <c r="U3" t="s">
        <v>18</v>
      </c>
      <c r="V3">
        <v>508</v>
      </c>
      <c r="W3" t="s">
        <v>18</v>
      </c>
    </row>
    <row r="4" spans="1:23" x14ac:dyDescent="0.3">
      <c r="A4">
        <v>0</v>
      </c>
      <c r="B4">
        <v>65097</v>
      </c>
      <c r="C4">
        <v>55411</v>
      </c>
      <c r="D4">
        <v>55968</v>
      </c>
      <c r="E4">
        <v>60603</v>
      </c>
      <c r="F4">
        <v>60074</v>
      </c>
      <c r="G4">
        <v>69358</v>
      </c>
      <c r="I4">
        <v>0</v>
      </c>
      <c r="J4">
        <v>167870</v>
      </c>
      <c r="K4">
        <v>151896</v>
      </c>
      <c r="L4">
        <v>94502</v>
      </c>
      <c r="M4">
        <v>111850</v>
      </c>
      <c r="N4">
        <v>106949</v>
      </c>
      <c r="O4">
        <v>121439</v>
      </c>
      <c r="Q4">
        <v>0</v>
      </c>
      <c r="R4">
        <v>266070</v>
      </c>
      <c r="S4">
        <v>252654</v>
      </c>
      <c r="T4">
        <v>208068</v>
      </c>
      <c r="U4">
        <v>218011</v>
      </c>
      <c r="V4">
        <v>160867</v>
      </c>
      <c r="W4">
        <v>162125</v>
      </c>
    </row>
    <row r="5" spans="1:23" x14ac:dyDescent="0.3">
      <c r="A5">
        <v>0.5</v>
      </c>
      <c r="B5">
        <v>50593</v>
      </c>
      <c r="C5">
        <v>38583</v>
      </c>
      <c r="D5">
        <v>56751</v>
      </c>
      <c r="E5">
        <v>47966</v>
      </c>
      <c r="F5">
        <v>67108</v>
      </c>
      <c r="G5">
        <v>71019</v>
      </c>
      <c r="I5">
        <v>0.5</v>
      </c>
      <c r="J5">
        <v>118922</v>
      </c>
      <c r="K5">
        <v>110889</v>
      </c>
      <c r="L5">
        <v>77834</v>
      </c>
      <c r="M5">
        <v>73415</v>
      </c>
      <c r="N5">
        <v>83797</v>
      </c>
      <c r="O5">
        <v>101088</v>
      </c>
      <c r="Q5">
        <v>0.5</v>
      </c>
      <c r="R5">
        <v>202100</v>
      </c>
      <c r="S5">
        <v>199609</v>
      </c>
      <c r="T5">
        <v>173161</v>
      </c>
      <c r="U5">
        <v>165216</v>
      </c>
      <c r="V5">
        <v>130455</v>
      </c>
      <c r="W5">
        <v>130495</v>
      </c>
    </row>
    <row r="6" spans="1:23" x14ac:dyDescent="0.3">
      <c r="A6">
        <v>1</v>
      </c>
      <c r="B6">
        <v>45949</v>
      </c>
      <c r="C6">
        <v>57787</v>
      </c>
      <c r="D6">
        <v>52825</v>
      </c>
      <c r="E6">
        <v>48131</v>
      </c>
      <c r="F6">
        <v>52084</v>
      </c>
      <c r="G6">
        <v>62541</v>
      </c>
      <c r="I6">
        <v>1</v>
      </c>
      <c r="J6">
        <v>85576</v>
      </c>
      <c r="K6">
        <v>100990</v>
      </c>
      <c r="L6">
        <v>67879</v>
      </c>
      <c r="M6">
        <v>65651</v>
      </c>
      <c r="N6">
        <v>72918</v>
      </c>
      <c r="O6">
        <v>89639</v>
      </c>
      <c r="Q6">
        <v>1</v>
      </c>
      <c r="R6">
        <v>156535</v>
      </c>
      <c r="S6">
        <v>176462</v>
      </c>
      <c r="T6">
        <v>157220</v>
      </c>
      <c r="U6">
        <v>139037</v>
      </c>
      <c r="V6">
        <v>115467</v>
      </c>
      <c r="W6">
        <v>127556</v>
      </c>
    </row>
    <row r="7" spans="1:23" x14ac:dyDescent="0.3">
      <c r="A7">
        <v>1.5</v>
      </c>
      <c r="B7">
        <v>42456</v>
      </c>
      <c r="C7">
        <v>36858</v>
      </c>
      <c r="D7">
        <v>32551</v>
      </c>
      <c r="E7">
        <v>23416</v>
      </c>
      <c r="F7">
        <v>38886</v>
      </c>
      <c r="G7">
        <v>34261</v>
      </c>
      <c r="I7">
        <v>1.5</v>
      </c>
      <c r="J7">
        <v>79691</v>
      </c>
      <c r="K7">
        <v>64682</v>
      </c>
      <c r="L7">
        <v>64489</v>
      </c>
      <c r="M7">
        <v>56186</v>
      </c>
      <c r="N7">
        <v>82955</v>
      </c>
      <c r="O7">
        <v>72789</v>
      </c>
      <c r="Q7">
        <v>1.5</v>
      </c>
      <c r="R7">
        <v>135558</v>
      </c>
      <c r="S7">
        <v>125828</v>
      </c>
      <c r="T7">
        <v>149192</v>
      </c>
      <c r="U7">
        <v>107412</v>
      </c>
      <c r="V7">
        <v>114508</v>
      </c>
      <c r="W7">
        <v>102794</v>
      </c>
    </row>
    <row r="8" spans="1:23" x14ac:dyDescent="0.3">
      <c r="A8">
        <v>2</v>
      </c>
      <c r="B8">
        <v>32178</v>
      </c>
      <c r="C8">
        <v>36236</v>
      </c>
      <c r="D8">
        <v>19629</v>
      </c>
      <c r="E8">
        <v>31759</v>
      </c>
      <c r="F8">
        <v>31754</v>
      </c>
      <c r="G8">
        <v>25357</v>
      </c>
      <c r="I8">
        <v>2</v>
      </c>
      <c r="J8">
        <v>56756</v>
      </c>
      <c r="K8">
        <v>75436</v>
      </c>
      <c r="L8">
        <v>51909</v>
      </c>
      <c r="M8">
        <v>63957</v>
      </c>
      <c r="N8">
        <v>99249</v>
      </c>
      <c r="O8">
        <v>77786</v>
      </c>
      <c r="Q8">
        <v>2</v>
      </c>
      <c r="R8">
        <v>102279</v>
      </c>
      <c r="S8">
        <v>123070</v>
      </c>
      <c r="T8">
        <v>99332</v>
      </c>
      <c r="U8">
        <v>122400</v>
      </c>
      <c r="V8">
        <v>103745</v>
      </c>
      <c r="W8">
        <v>85795</v>
      </c>
    </row>
    <row r="9" spans="1:23" x14ac:dyDescent="0.3">
      <c r="A9">
        <v>2.5</v>
      </c>
      <c r="B9">
        <v>29557</v>
      </c>
      <c r="C9">
        <v>22585</v>
      </c>
      <c r="D9">
        <v>22389</v>
      </c>
      <c r="E9">
        <v>18024</v>
      </c>
      <c r="F9">
        <v>23869</v>
      </c>
      <c r="G9">
        <v>15855</v>
      </c>
      <c r="I9">
        <v>2.5</v>
      </c>
      <c r="J9">
        <v>69674</v>
      </c>
      <c r="K9">
        <v>62753</v>
      </c>
      <c r="L9">
        <v>55496</v>
      </c>
      <c r="M9">
        <v>43022</v>
      </c>
      <c r="N9">
        <v>68028</v>
      </c>
      <c r="O9">
        <v>66343</v>
      </c>
      <c r="Q9">
        <v>2.5</v>
      </c>
      <c r="R9">
        <v>111628</v>
      </c>
      <c r="S9">
        <v>104790</v>
      </c>
      <c r="T9">
        <v>103333</v>
      </c>
      <c r="U9">
        <v>96848</v>
      </c>
      <c r="V9">
        <v>91561</v>
      </c>
      <c r="W9">
        <v>79630</v>
      </c>
    </row>
    <row r="11" spans="1:23" x14ac:dyDescent="0.3">
      <c r="A11" t="s">
        <v>7</v>
      </c>
      <c r="B11" t="s">
        <v>0</v>
      </c>
      <c r="C11" t="s">
        <v>20</v>
      </c>
      <c r="D11" t="s">
        <v>3</v>
      </c>
      <c r="E11" t="s">
        <v>20</v>
      </c>
      <c r="F11">
        <v>508</v>
      </c>
      <c r="G11" t="s">
        <v>20</v>
      </c>
      <c r="I11" t="s">
        <v>7</v>
      </c>
      <c r="J11" t="s">
        <v>0</v>
      </c>
      <c r="K11" t="s">
        <v>20</v>
      </c>
      <c r="L11" t="s">
        <v>3</v>
      </c>
      <c r="M11" t="s">
        <v>20</v>
      </c>
      <c r="N11">
        <v>508</v>
      </c>
      <c r="O11" t="s">
        <v>20</v>
      </c>
      <c r="Q11" t="s">
        <v>7</v>
      </c>
      <c r="R11" t="s">
        <v>0</v>
      </c>
      <c r="S11" t="s">
        <v>20</v>
      </c>
      <c r="T11" t="s">
        <v>3</v>
      </c>
      <c r="U11" t="s">
        <v>20</v>
      </c>
      <c r="V11">
        <v>508</v>
      </c>
      <c r="W11" t="s">
        <v>20</v>
      </c>
    </row>
    <row r="12" spans="1:23" x14ac:dyDescent="0.3">
      <c r="A12">
        <v>0</v>
      </c>
      <c r="B12">
        <f>AVERAGE(B4:C4)</f>
        <v>60254</v>
      </c>
      <c r="C12">
        <f>STDEV(B4:C4)</f>
        <v>6849.0362825728989</v>
      </c>
      <c r="D12">
        <f>AVERAGE(D4:E4)</f>
        <v>58285.5</v>
      </c>
      <c r="E12">
        <f>STDEV(D4:E4)</f>
        <v>3277.4399307996478</v>
      </c>
      <c r="F12">
        <f>AVERAGE(F4:G4)</f>
        <v>64716</v>
      </c>
      <c r="G12">
        <f>STDEV(F4:G4)</f>
        <v>6564.779356535907</v>
      </c>
      <c r="I12">
        <v>0</v>
      </c>
      <c r="J12">
        <f>AVERAGE(J4:K4)</f>
        <v>159883</v>
      </c>
      <c r="K12">
        <f>STDEV(J4:K4)</f>
        <v>11295.323722673909</v>
      </c>
      <c r="L12">
        <f>AVERAGE(L4:M4)</f>
        <v>103176</v>
      </c>
      <c r="M12">
        <f>STDEV(L4:M4)</f>
        <v>12266.888440024226</v>
      </c>
      <c r="N12">
        <f>AVERAGE(N4:O4)</f>
        <v>114194</v>
      </c>
      <c r="O12">
        <f>STDEV(N4:O4)</f>
        <v>10245.977259393074</v>
      </c>
      <c r="Q12">
        <v>0</v>
      </c>
      <c r="R12">
        <v>259362</v>
      </c>
      <c r="S12">
        <v>9486.5445763987209</v>
      </c>
      <c r="T12">
        <v>213039.5</v>
      </c>
      <c r="U12">
        <v>7030.7627253378423</v>
      </c>
      <c r="V12">
        <v>161496</v>
      </c>
      <c r="W12">
        <v>889.54033073267681</v>
      </c>
    </row>
    <row r="13" spans="1:23" x14ac:dyDescent="0.3">
      <c r="A13">
        <v>0.5</v>
      </c>
      <c r="B13">
        <f t="shared" ref="B13:D17" si="0">AVERAGE(B5:C5)</f>
        <v>44588</v>
      </c>
      <c r="C13">
        <f t="shared" ref="C13:E17" si="1">STDEV(B5:C5)</f>
        <v>8492.3524420504364</v>
      </c>
      <c r="D13">
        <f t="shared" si="0"/>
        <v>52358.5</v>
      </c>
      <c r="E13">
        <f t="shared" si="1"/>
        <v>6211.9330727238203</v>
      </c>
      <c r="F13">
        <f t="shared" ref="F13" si="2">AVERAGE(F5:G5)</f>
        <v>69063.5</v>
      </c>
      <c r="G13">
        <f t="shared" ref="G13" si="3">STDEV(F5:G5)</f>
        <v>2765.4946212205873</v>
      </c>
      <c r="I13">
        <v>0.5</v>
      </c>
      <c r="J13">
        <f t="shared" ref="J13:J17" si="4">AVERAGE(J5:K5)</f>
        <v>114905.5</v>
      </c>
      <c r="K13">
        <f t="shared" ref="K13:K17" si="5">STDEV(J5:K5)</f>
        <v>5680.1887732715359</v>
      </c>
      <c r="L13">
        <f t="shared" ref="L13" si="6">AVERAGE(L5:M5)</f>
        <v>75624.5</v>
      </c>
      <c r="M13">
        <f t="shared" ref="M13" si="7">STDEV(L5:M5)</f>
        <v>3124.7048660633536</v>
      </c>
      <c r="N13">
        <f t="shared" ref="N13" si="8">AVERAGE(N5:O5)</f>
        <v>92442.5</v>
      </c>
      <c r="O13">
        <f t="shared" ref="O13:O17" si="9">STDEV(N5:O5)</f>
        <v>12226.583353496593</v>
      </c>
      <c r="Q13">
        <v>0.5</v>
      </c>
      <c r="R13">
        <v>200854.5</v>
      </c>
      <c r="S13">
        <v>1761.4029919356899</v>
      </c>
      <c r="T13">
        <v>169188.5</v>
      </c>
      <c r="U13">
        <v>5617.9633765271201</v>
      </c>
      <c r="V13">
        <v>130475</v>
      </c>
      <c r="W13">
        <v>28.284271247461902</v>
      </c>
    </row>
    <row r="14" spans="1:23" x14ac:dyDescent="0.3">
      <c r="A14">
        <v>1</v>
      </c>
      <c r="B14">
        <f t="shared" si="0"/>
        <v>51868</v>
      </c>
      <c r="C14">
        <f t="shared" si="1"/>
        <v>8370.7300756863497</v>
      </c>
      <c r="D14">
        <f t="shared" si="0"/>
        <v>50478</v>
      </c>
      <c r="E14">
        <f t="shared" si="1"/>
        <v>3319.1592308896543</v>
      </c>
      <c r="F14">
        <f t="shared" ref="F14" si="10">AVERAGE(F6:G6)</f>
        <v>57312.5</v>
      </c>
      <c r="G14">
        <f t="shared" ref="G14" si="11">STDEV(F6:G6)</f>
        <v>7394.2156108677273</v>
      </c>
      <c r="I14">
        <v>1</v>
      </c>
      <c r="J14">
        <f t="shared" si="4"/>
        <v>93283</v>
      </c>
      <c r="K14">
        <f t="shared" si="5"/>
        <v>10899.343925209443</v>
      </c>
      <c r="L14">
        <f t="shared" ref="L14" si="12">AVERAGE(L6:M6)</f>
        <v>66765</v>
      </c>
      <c r="M14">
        <f t="shared" ref="M14" si="13">STDEV(L6:M6)</f>
        <v>1575.4339084836279</v>
      </c>
      <c r="N14">
        <f t="shared" ref="N14" si="14">AVERAGE(N6:O6)</f>
        <v>81278.5</v>
      </c>
      <c r="O14">
        <f t="shared" si="9"/>
        <v>11823.53248822026</v>
      </c>
      <c r="Q14">
        <v>1</v>
      </c>
      <c r="R14">
        <v>166498.5</v>
      </c>
      <c r="S14">
        <v>14090.516828704333</v>
      </c>
      <c r="T14">
        <v>148128.5</v>
      </c>
      <c r="U14">
        <v>12857.322602314993</v>
      </c>
      <c r="V14">
        <v>121511.5</v>
      </c>
      <c r="W14">
        <v>8548.2138777641721</v>
      </c>
    </row>
    <row r="15" spans="1:23" x14ac:dyDescent="0.3">
      <c r="A15">
        <v>1.5</v>
      </c>
      <c r="B15">
        <f t="shared" si="0"/>
        <v>39657</v>
      </c>
      <c r="C15">
        <f t="shared" si="1"/>
        <v>3958.3837610822929</v>
      </c>
      <c r="D15">
        <f t="shared" si="0"/>
        <v>27983.5</v>
      </c>
      <c r="E15">
        <f t="shared" si="1"/>
        <v>6459.4204461391118</v>
      </c>
      <c r="F15">
        <f t="shared" ref="F15" si="15">AVERAGE(F7:G7)</f>
        <v>36573.5</v>
      </c>
      <c r="G15">
        <f t="shared" ref="G15" si="16">STDEV(F7:G7)</f>
        <v>3270.3688629877824</v>
      </c>
      <c r="I15">
        <v>1.5</v>
      </c>
      <c r="J15">
        <f t="shared" si="4"/>
        <v>72186.5</v>
      </c>
      <c r="K15">
        <f t="shared" si="5"/>
        <v>10612.965678828892</v>
      </c>
      <c r="L15">
        <f t="shared" ref="L15" si="17">AVERAGE(L7:M7)</f>
        <v>60337.5</v>
      </c>
      <c r="M15">
        <f t="shared" ref="M15" si="18">STDEV(L7:M7)</f>
        <v>5871.1076041919041</v>
      </c>
      <c r="N15">
        <f t="shared" ref="N15" si="19">AVERAGE(N7:O7)</f>
        <v>77872</v>
      </c>
      <c r="O15">
        <f t="shared" si="9"/>
        <v>7188.4475375424418</v>
      </c>
      <c r="Q15">
        <v>1.5</v>
      </c>
      <c r="R15">
        <v>130693</v>
      </c>
      <c r="S15">
        <v>6880.1489809451077</v>
      </c>
      <c r="T15">
        <v>128302</v>
      </c>
      <c r="U15">
        <v>29542.921317973956</v>
      </c>
      <c r="V15">
        <v>108651</v>
      </c>
      <c r="W15">
        <v>8283.0488348192175</v>
      </c>
    </row>
    <row r="16" spans="1:23" x14ac:dyDescent="0.3">
      <c r="A16">
        <v>2</v>
      </c>
      <c r="B16">
        <f t="shared" si="0"/>
        <v>34207</v>
      </c>
      <c r="C16">
        <f t="shared" si="1"/>
        <v>2869.4393180550101</v>
      </c>
      <c r="D16">
        <f t="shared" si="0"/>
        <v>25694</v>
      </c>
      <c r="E16">
        <f t="shared" si="1"/>
        <v>8577.2052557928218</v>
      </c>
      <c r="F16">
        <f t="shared" ref="F16" si="20">AVERAGE(F8:G8)</f>
        <v>28555.5</v>
      </c>
      <c r="G16">
        <f t="shared" ref="G16" si="21">STDEV(F8:G8)</f>
        <v>4523.3620792503443</v>
      </c>
      <c r="I16">
        <v>2</v>
      </c>
      <c r="J16">
        <f t="shared" si="4"/>
        <v>66096</v>
      </c>
      <c r="K16">
        <f t="shared" si="5"/>
        <v>13208.754672564708</v>
      </c>
      <c r="L16">
        <f t="shared" ref="L16" si="22">AVERAGE(L8:M8)</f>
        <v>57933</v>
      </c>
      <c r="M16">
        <f t="shared" ref="M16" si="23">STDEV(L8:M8)</f>
        <v>8519.2224997355243</v>
      </c>
      <c r="N16">
        <f t="shared" ref="N16" si="24">AVERAGE(N8:O8)</f>
        <v>88517.5</v>
      </c>
      <c r="O16">
        <f t="shared" si="9"/>
        <v>15176.632844606869</v>
      </c>
      <c r="Q16">
        <v>2</v>
      </c>
      <c r="R16">
        <v>112674.5</v>
      </c>
      <c r="S16">
        <v>14701.457087649509</v>
      </c>
      <c r="T16">
        <v>110866</v>
      </c>
      <c r="U16">
        <v>16311.539228411279</v>
      </c>
      <c r="V16">
        <v>94770</v>
      </c>
      <c r="W16">
        <v>12692.566722298528</v>
      </c>
    </row>
    <row r="17" spans="1:23" x14ac:dyDescent="0.3">
      <c r="A17">
        <v>2.5</v>
      </c>
      <c r="B17">
        <f t="shared" si="0"/>
        <v>26071</v>
      </c>
      <c r="C17">
        <f t="shared" si="1"/>
        <v>4929.9484784326096</v>
      </c>
      <c r="D17">
        <f t="shared" si="0"/>
        <v>20206.5</v>
      </c>
      <c r="E17">
        <f t="shared" si="1"/>
        <v>3086.52109987928</v>
      </c>
      <c r="F17">
        <f t="shared" ref="F17" si="25">AVERAGE(F9:G9)</f>
        <v>19862</v>
      </c>
      <c r="G17">
        <f t="shared" ref="G17" si="26">STDEV(F9:G9)</f>
        <v>5666.7537444289919</v>
      </c>
      <c r="I17">
        <v>2.5</v>
      </c>
      <c r="J17">
        <f t="shared" si="4"/>
        <v>66213.5</v>
      </c>
      <c r="K17">
        <f t="shared" si="5"/>
        <v>4893.886032592095</v>
      </c>
      <c r="L17">
        <f t="shared" ref="L17" si="27">AVERAGE(L9:M9)</f>
        <v>49259</v>
      </c>
      <c r="M17">
        <f t="shared" ref="M17" si="28">STDEV(L9:M9)</f>
        <v>8820.4499885209934</v>
      </c>
      <c r="N17">
        <f t="shared" ref="N17" si="29">AVERAGE(N9:O9)</f>
        <v>67185.5</v>
      </c>
      <c r="O17">
        <f t="shared" si="9"/>
        <v>1191.4749262993325</v>
      </c>
      <c r="Q17">
        <v>2.5</v>
      </c>
      <c r="R17">
        <v>108209</v>
      </c>
      <c r="S17">
        <v>4835.1961697536117</v>
      </c>
      <c r="T17">
        <v>100090.5</v>
      </c>
      <c r="U17">
        <v>4585.587475994761</v>
      </c>
      <c r="V17">
        <v>85595.5</v>
      </c>
      <c r="W17">
        <v>8436.4910063366988</v>
      </c>
    </row>
    <row r="19" spans="1:23" x14ac:dyDescent="0.3">
      <c r="A19" t="s">
        <v>28</v>
      </c>
    </row>
    <row r="20" spans="1:23" x14ac:dyDescent="0.3">
      <c r="A20" t="s">
        <v>7</v>
      </c>
      <c r="B20" t="s">
        <v>0</v>
      </c>
      <c r="C20" t="s">
        <v>20</v>
      </c>
      <c r="D20" t="s">
        <v>3</v>
      </c>
      <c r="E20" t="s">
        <v>20</v>
      </c>
      <c r="F20">
        <v>508</v>
      </c>
      <c r="G20" t="s">
        <v>20</v>
      </c>
      <c r="I20" t="s">
        <v>7</v>
      </c>
      <c r="J20" t="s">
        <v>0</v>
      </c>
      <c r="K20" t="s">
        <v>20</v>
      </c>
      <c r="L20" t="s">
        <v>3</v>
      </c>
      <c r="M20" t="s">
        <v>20</v>
      </c>
      <c r="N20">
        <v>508</v>
      </c>
      <c r="O20" t="s">
        <v>20</v>
      </c>
      <c r="Q20" t="s">
        <v>7</v>
      </c>
      <c r="R20" t="s">
        <v>0</v>
      </c>
      <c r="S20" t="s">
        <v>20</v>
      </c>
      <c r="T20" t="s">
        <v>3</v>
      </c>
      <c r="U20" t="s">
        <v>20</v>
      </c>
      <c r="V20">
        <v>508</v>
      </c>
      <c r="W20" t="s">
        <v>20</v>
      </c>
    </row>
    <row r="21" spans="1:23" x14ac:dyDescent="0.3">
      <c r="A21">
        <v>0</v>
      </c>
      <c r="B21">
        <f>(B12*100)/B12</f>
        <v>100</v>
      </c>
      <c r="C21">
        <f>(C12*100)/B12</f>
        <v>11.36694042316344</v>
      </c>
      <c r="D21">
        <f>(D12*100)/D12</f>
        <v>100</v>
      </c>
      <c r="E21">
        <f>(E12*100)/D12</f>
        <v>5.6230793778892654</v>
      </c>
      <c r="F21">
        <f>(F12*100)/F12</f>
        <v>100</v>
      </c>
      <c r="G21">
        <f>(G12*100)/F12</f>
        <v>10.143981946560212</v>
      </c>
      <c r="I21">
        <v>0</v>
      </c>
      <c r="J21">
        <f>(J12*100)/J12</f>
        <v>100</v>
      </c>
      <c r="K21">
        <f>(K12*100)/J12</f>
        <v>7.064743420297285</v>
      </c>
      <c r="L21">
        <f>(L12*100)/L12</f>
        <v>100</v>
      </c>
      <c r="M21">
        <f>(M12*100)/L12</f>
        <v>11.889284756168321</v>
      </c>
      <c r="N21">
        <f>(N12*100)/N12</f>
        <v>100</v>
      </c>
      <c r="O21">
        <f>(O12*100)/N12</f>
        <v>8.9724304774270749</v>
      </c>
      <c r="Q21">
        <v>0</v>
      </c>
      <c r="R21">
        <v>100</v>
      </c>
      <c r="S21">
        <v>3.6576462922088515</v>
      </c>
      <c r="T21">
        <v>100</v>
      </c>
      <c r="U21">
        <v>3.3002155587756463</v>
      </c>
      <c r="V21">
        <v>100</v>
      </c>
      <c r="W21">
        <v>0.55081260881549809</v>
      </c>
    </row>
    <row r="22" spans="1:23" x14ac:dyDescent="0.3">
      <c r="A22">
        <v>0.5</v>
      </c>
      <c r="B22">
        <f>(B13*100)/B12</f>
        <v>74.000066385634142</v>
      </c>
      <c r="C22">
        <f>(C13*100)/B12</f>
        <v>14.094255057009388</v>
      </c>
      <c r="D22">
        <f>(D13*100)/D12</f>
        <v>89.831090065282098</v>
      </c>
      <c r="E22">
        <f>(E13*100)/D12</f>
        <v>10.657767494014498</v>
      </c>
      <c r="F22">
        <f>(F13*100)/F12</f>
        <v>106.71781321466098</v>
      </c>
      <c r="G22">
        <f>(G13*100)/F12</f>
        <v>4.273278047500753</v>
      </c>
      <c r="I22">
        <v>0.5</v>
      </c>
      <c r="J22">
        <f>(J13*100)/J12</f>
        <v>71.868491334288194</v>
      </c>
      <c r="K22">
        <f>(K13*100)/J12</f>
        <v>3.5527159068015584</v>
      </c>
      <c r="L22">
        <f>(L13*100)/L12</f>
        <v>73.296599984492516</v>
      </c>
      <c r="M22">
        <f>(M13*100)/L12</f>
        <v>3.0285190994643654</v>
      </c>
      <c r="N22">
        <f>(N13*100)/N12</f>
        <v>80.952151601660333</v>
      </c>
      <c r="O22">
        <f>(O13*100)/N12</f>
        <v>10.706852683588099</v>
      </c>
      <c r="Q22">
        <v>0.5</v>
      </c>
      <c r="R22">
        <v>77.441760936451757</v>
      </c>
      <c r="S22">
        <v>0.67912916770216525</v>
      </c>
      <c r="T22">
        <v>79.416493185536012</v>
      </c>
      <c r="U22">
        <v>2.6370524604719408</v>
      </c>
      <c r="V22">
        <v>80.791474711447961</v>
      </c>
      <c r="W22">
        <v>1.7513914429745567E-2</v>
      </c>
    </row>
    <row r="23" spans="1:23" x14ac:dyDescent="0.3">
      <c r="A23">
        <v>1</v>
      </c>
      <c r="B23">
        <f>(B14*100)/B12</f>
        <v>86.082251800710324</v>
      </c>
      <c r="C23">
        <f>(C14*100)/B12</f>
        <v>13.892405609065538</v>
      </c>
      <c r="D23">
        <f>(D14*100)/D12</f>
        <v>86.604730164449137</v>
      </c>
      <c r="E23">
        <f>(E14*100)/D12</f>
        <v>5.6946568715883954</v>
      </c>
      <c r="F23">
        <f>(F14*100)/F12</f>
        <v>88.560016070214473</v>
      </c>
      <c r="G23">
        <f>(G14*100)/F12</f>
        <v>11.425637571648011</v>
      </c>
      <c r="I23">
        <v>1</v>
      </c>
      <c r="J23">
        <f>(J14*100)/J12</f>
        <v>58.344539444468765</v>
      </c>
      <c r="K23">
        <f>(K14*100)/J12</f>
        <v>6.817074939305269</v>
      </c>
      <c r="L23">
        <f>(L14*100)/L12</f>
        <v>64.709816236334035</v>
      </c>
      <c r="M23">
        <f>(M14*100)/L12</f>
        <v>1.5269383465957469</v>
      </c>
      <c r="N23">
        <f>(N14*100)/N12</f>
        <v>71.175806084382714</v>
      </c>
      <c r="O23">
        <f>(O14*100)/N12</f>
        <v>10.353899931888067</v>
      </c>
      <c r="Q23">
        <v>1</v>
      </c>
      <c r="R23">
        <v>64.195410275984912</v>
      </c>
      <c r="S23">
        <v>5.432760708470914</v>
      </c>
      <c r="T23">
        <v>69.531002466678714</v>
      </c>
      <c r="U23">
        <v>6.0351824907188538</v>
      </c>
      <c r="V23">
        <v>75.241182444147228</v>
      </c>
      <c r="W23">
        <v>5.2931427885298534</v>
      </c>
    </row>
    <row r="24" spans="1:23" x14ac:dyDescent="0.3">
      <c r="A24">
        <v>1.5</v>
      </c>
      <c r="B24">
        <f>(B15*100)/B12</f>
        <v>65.816377335944495</v>
      </c>
      <c r="C24">
        <f>(C15*100)/B12</f>
        <v>6.5694954045910521</v>
      </c>
      <c r="D24">
        <f>(D15*100)/D12</f>
        <v>48.011083374081032</v>
      </c>
      <c r="E24">
        <f>(E15*100)/D12</f>
        <v>11.082379744772048</v>
      </c>
      <c r="F24">
        <f>(F15*100)/F12</f>
        <v>56.513845107855865</v>
      </c>
      <c r="G24">
        <f>(G15*100)/F12</f>
        <v>5.0534162540759358</v>
      </c>
      <c r="I24">
        <v>1.5</v>
      </c>
      <c r="J24">
        <f>(J15*100)/J12</f>
        <v>45.149578129006834</v>
      </c>
      <c r="K24">
        <f>(K15*100)/J12</f>
        <v>6.6379575557306856</v>
      </c>
      <c r="L24">
        <f>(L15*100)/L12</f>
        <v>58.480169806931848</v>
      </c>
      <c r="M24">
        <f>(M15*100)/L12</f>
        <v>5.6903811004418703</v>
      </c>
      <c r="N24">
        <f>(N15*100)/N12</f>
        <v>68.192724661540893</v>
      </c>
      <c r="O24">
        <f>(O15*100)/N12</f>
        <v>6.2949432873377251</v>
      </c>
      <c r="Q24">
        <v>1.5</v>
      </c>
      <c r="R24">
        <v>50.39018823112098</v>
      </c>
      <c r="S24">
        <v>2.6527205145492045</v>
      </c>
      <c r="T24">
        <v>60.22451235568991</v>
      </c>
      <c r="U24">
        <v>13.867344468032433</v>
      </c>
      <c r="V24">
        <v>67.277827314608416</v>
      </c>
      <c r="W24">
        <v>5.1289498407509893</v>
      </c>
    </row>
    <row r="25" spans="1:23" x14ac:dyDescent="0.3">
      <c r="A25">
        <v>2</v>
      </c>
      <c r="B25">
        <f>(B16*100)/B12</f>
        <v>56.771334683174558</v>
      </c>
      <c r="C25">
        <f>(C16*100)/B12</f>
        <v>4.7622387195124141</v>
      </c>
      <c r="D25">
        <f>(D16*100)/D12</f>
        <v>44.083005207126988</v>
      </c>
      <c r="E25">
        <f>(E16*100)/D12</f>
        <v>14.715847433397366</v>
      </c>
      <c r="F25">
        <f>(F16*100)/F12</f>
        <v>44.1243278323753</v>
      </c>
      <c r="G25">
        <f>(G16*100)/F12</f>
        <v>6.9895575734754072</v>
      </c>
      <c r="I25">
        <v>2</v>
      </c>
      <c r="J25">
        <f>(J16*100)/J12</f>
        <v>41.340230043219101</v>
      </c>
      <c r="K25">
        <f>(K16*100)/J12</f>
        <v>8.2615129016622824</v>
      </c>
      <c r="L25">
        <f>(L16*100)/L12</f>
        <v>56.149685973482207</v>
      </c>
      <c r="M25">
        <f>(M16*100)/L12</f>
        <v>8.2569807898498908</v>
      </c>
      <c r="N25">
        <f>(N16*100)/N12</f>
        <v>77.515018302187499</v>
      </c>
      <c r="O25">
        <f>(O16*100)/N12</f>
        <v>13.290219139890771</v>
      </c>
      <c r="Q25">
        <v>2</v>
      </c>
      <c r="R25">
        <v>43.442948465850819</v>
      </c>
      <c r="S25">
        <v>5.6683157469673695</v>
      </c>
      <c r="T25">
        <v>52.04011462663027</v>
      </c>
      <c r="U25">
        <v>7.6565797555905268</v>
      </c>
      <c r="V25">
        <v>58.682567989300047</v>
      </c>
      <c r="W25">
        <v>7.8593691003483226</v>
      </c>
    </row>
    <row r="26" spans="1:23" x14ac:dyDescent="0.3">
      <c r="A26">
        <v>2.5</v>
      </c>
      <c r="B26">
        <f>(B17*100)/B12</f>
        <v>43.268496697314703</v>
      </c>
      <c r="C26">
        <f>(C17*100)/B12</f>
        <v>8.1819439015378386</v>
      </c>
      <c r="D26">
        <f>(D17*100)/D12</f>
        <v>34.66814216228736</v>
      </c>
      <c r="E26">
        <f>(E17*100)/D12</f>
        <v>5.295521355876299</v>
      </c>
      <c r="F26">
        <f>(F17*100)/F12</f>
        <v>30.691019222448855</v>
      </c>
      <c r="G26">
        <f>(G17*100)/F12</f>
        <v>8.7563411589544948</v>
      </c>
      <c r="I26">
        <v>2.5</v>
      </c>
      <c r="J26">
        <f>(J17*100)/J12</f>
        <v>41.413721283688695</v>
      </c>
      <c r="K26">
        <f>(K17*100)/J12</f>
        <v>3.0609170659745533</v>
      </c>
      <c r="L26">
        <f>(L17*100)/L12</f>
        <v>47.742692098937738</v>
      </c>
      <c r="M26">
        <f>(M17*100)/L12</f>
        <v>8.5489357878973724</v>
      </c>
      <c r="N26">
        <f>(N17*100)/N12</f>
        <v>58.834527208084488</v>
      </c>
      <c r="O26">
        <f>(O17*100)/N12</f>
        <v>1.043377871253597</v>
      </c>
      <c r="Q26">
        <v>2.5</v>
      </c>
      <c r="R26">
        <v>41.721223617954827</v>
      </c>
      <c r="S26">
        <v>1.8642654551374573</v>
      </c>
      <c r="T26">
        <v>46.982132421452363</v>
      </c>
      <c r="U26">
        <v>2.152458805054819</v>
      </c>
      <c r="V26">
        <v>53.001622331203251</v>
      </c>
      <c r="W26">
        <v>5.2239628265323592</v>
      </c>
    </row>
    <row r="29" spans="1:23" x14ac:dyDescent="0.3">
      <c r="A29" t="s">
        <v>8</v>
      </c>
      <c r="B29" t="s">
        <v>0</v>
      </c>
      <c r="C29" t="s">
        <v>10</v>
      </c>
      <c r="D29" t="s">
        <v>11</v>
      </c>
      <c r="E29" t="s">
        <v>3</v>
      </c>
      <c r="F29" t="s">
        <v>10</v>
      </c>
      <c r="G29" t="s">
        <v>11</v>
      </c>
      <c r="H29">
        <v>508</v>
      </c>
      <c r="I29" t="s">
        <v>10</v>
      </c>
      <c r="J29" t="s">
        <v>11</v>
      </c>
    </row>
    <row r="30" spans="1:23" x14ac:dyDescent="0.3">
      <c r="A30" s="4">
        <v>0</v>
      </c>
      <c r="B30" s="3">
        <v>100</v>
      </c>
      <c r="C30" s="3">
        <v>0</v>
      </c>
      <c r="D30" s="3">
        <v>3</v>
      </c>
      <c r="E30" s="3">
        <v>100</v>
      </c>
      <c r="F30" s="3">
        <v>0</v>
      </c>
      <c r="G30" s="3">
        <v>3</v>
      </c>
      <c r="H30" s="3">
        <v>100</v>
      </c>
      <c r="I30" s="3">
        <v>0</v>
      </c>
      <c r="J30" s="3">
        <v>3</v>
      </c>
    </row>
    <row r="31" spans="1:23" x14ac:dyDescent="0.3">
      <c r="A31" s="4">
        <v>0.5</v>
      </c>
      <c r="B31" s="3">
        <v>74.436779999999999</v>
      </c>
      <c r="C31" s="3">
        <v>1.623613</v>
      </c>
      <c r="D31" s="3">
        <v>3</v>
      </c>
      <c r="E31" s="3">
        <v>80.848060000000004</v>
      </c>
      <c r="F31" s="3">
        <v>4.8264680000000002</v>
      </c>
      <c r="G31" s="3">
        <v>3</v>
      </c>
      <c r="H31" s="3">
        <v>89.487139999999997</v>
      </c>
      <c r="I31" s="3">
        <v>8.6154580000000003</v>
      </c>
      <c r="J31" s="3">
        <v>3</v>
      </c>
    </row>
    <row r="32" spans="1:23" x14ac:dyDescent="0.3">
      <c r="A32" s="4">
        <v>1</v>
      </c>
      <c r="B32" s="3">
        <v>69.540729999999996</v>
      </c>
      <c r="C32" s="3">
        <v>8.4414560000000005</v>
      </c>
      <c r="D32" s="3">
        <v>3</v>
      </c>
      <c r="E32" s="3">
        <v>73.615179999999995</v>
      </c>
      <c r="F32" s="3">
        <v>6.6422179999999997</v>
      </c>
      <c r="G32" s="3">
        <v>3</v>
      </c>
      <c r="H32" s="3">
        <v>78.325670000000002</v>
      </c>
      <c r="I32" s="3">
        <v>5.2500229999999997</v>
      </c>
      <c r="J32" s="3">
        <v>3</v>
      </c>
    </row>
    <row r="33" spans="1:10" x14ac:dyDescent="0.3">
      <c r="A33" s="4">
        <v>1.5</v>
      </c>
      <c r="B33" s="3">
        <v>53.785380000000004</v>
      </c>
      <c r="C33" s="3">
        <v>6.2028119999999998</v>
      </c>
      <c r="D33" s="3">
        <v>3</v>
      </c>
      <c r="E33" s="3">
        <v>55.571919999999999</v>
      </c>
      <c r="F33" s="3">
        <v>3.813809</v>
      </c>
      <c r="G33" s="3">
        <v>3</v>
      </c>
      <c r="H33" s="3">
        <v>63.994799999999998</v>
      </c>
      <c r="I33" s="3">
        <v>3.74979</v>
      </c>
      <c r="J33" s="3">
        <v>3</v>
      </c>
    </row>
    <row r="34" spans="1:10" x14ac:dyDescent="0.3">
      <c r="A34" s="4">
        <v>2</v>
      </c>
      <c r="B34" s="3">
        <v>47.184840000000001</v>
      </c>
      <c r="C34" s="3">
        <v>4.831531</v>
      </c>
      <c r="D34" s="3">
        <v>3</v>
      </c>
      <c r="E34" s="3">
        <v>50.757599999999996</v>
      </c>
      <c r="F34" s="3">
        <v>3.541884</v>
      </c>
      <c r="G34" s="3">
        <v>3</v>
      </c>
      <c r="H34" s="3">
        <v>60.107300000000002</v>
      </c>
      <c r="I34" s="3">
        <v>9.6653490000000009</v>
      </c>
      <c r="J34" s="3">
        <v>3</v>
      </c>
    </row>
    <row r="35" spans="1:10" x14ac:dyDescent="0.3">
      <c r="A35" s="4">
        <v>2.5</v>
      </c>
      <c r="B35" s="3">
        <v>42.134480000000003</v>
      </c>
      <c r="C35" s="3">
        <v>0.5739147</v>
      </c>
      <c r="D35" s="3">
        <v>3</v>
      </c>
      <c r="E35" s="3">
        <v>43.130989999999997</v>
      </c>
      <c r="F35" s="3">
        <v>4.2371160000000003</v>
      </c>
      <c r="G35" s="3">
        <v>3</v>
      </c>
      <c r="H35" s="3">
        <v>47.509059999999998</v>
      </c>
      <c r="I35" s="3">
        <v>8.5759450000000008</v>
      </c>
      <c r="J35" s="3">
        <v>3</v>
      </c>
    </row>
    <row r="37" spans="1:10" x14ac:dyDescent="0.3">
      <c r="B37" s="5"/>
      <c r="C37" s="5"/>
      <c r="E37" s="5"/>
      <c r="F37" s="5"/>
      <c r="H37" s="5"/>
      <c r="I37" s="5"/>
    </row>
    <row r="38" spans="1:10" x14ac:dyDescent="0.3">
      <c r="B38" s="5"/>
      <c r="C38" s="5"/>
      <c r="E38" s="5"/>
      <c r="F38" s="5"/>
      <c r="H38" s="5"/>
      <c r="I38" s="5"/>
    </row>
    <row r="39" spans="1:10" x14ac:dyDescent="0.3">
      <c r="B39" s="5"/>
      <c r="C39" s="5"/>
      <c r="E39" s="5"/>
      <c r="F39" s="5"/>
      <c r="H39" s="5"/>
      <c r="I39" s="5"/>
    </row>
    <row r="40" spans="1:10" x14ac:dyDescent="0.3">
      <c r="B40" s="5"/>
      <c r="C40" s="5"/>
      <c r="E40" s="5"/>
      <c r="F40" s="5"/>
      <c r="H40" s="5"/>
      <c r="I40" s="5"/>
    </row>
    <row r="41" spans="1:10" x14ac:dyDescent="0.3">
      <c r="B41" s="5"/>
      <c r="C41" s="5"/>
      <c r="E41" s="5"/>
      <c r="F41" s="5"/>
      <c r="H41" s="5"/>
      <c r="I41" s="5"/>
    </row>
    <row r="42" spans="1:10" x14ac:dyDescent="0.3">
      <c r="B42" s="5"/>
      <c r="C42" s="5"/>
      <c r="E42" s="5"/>
      <c r="F42" s="5"/>
      <c r="H42" s="5"/>
      <c r="I42" s="5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416C-0C7D-4297-B4A4-DA27293B8C79}">
  <dimension ref="A1:O35"/>
  <sheetViews>
    <sheetView topLeftCell="A23" workbookViewId="0">
      <selection activeCell="C32" sqref="C32:F36"/>
    </sheetView>
  </sheetViews>
  <sheetFormatPr baseColWidth="10" defaultRowHeight="14.4" x14ac:dyDescent="0.3"/>
  <sheetData>
    <row r="1" spans="1:15" x14ac:dyDescent="0.3">
      <c r="A1" t="s">
        <v>33</v>
      </c>
    </row>
    <row r="2" spans="1:15" x14ac:dyDescent="0.3">
      <c r="A2" t="s">
        <v>15</v>
      </c>
    </row>
    <row r="4" spans="1:15" x14ac:dyDescent="0.3">
      <c r="A4" t="s">
        <v>16</v>
      </c>
      <c r="M4" t="s">
        <v>17</v>
      </c>
    </row>
    <row r="5" spans="1:15" x14ac:dyDescent="0.3">
      <c r="A5" t="s">
        <v>0</v>
      </c>
      <c r="B5" t="s">
        <v>18</v>
      </c>
      <c r="C5" t="s">
        <v>3</v>
      </c>
      <c r="D5" t="s">
        <v>18</v>
      </c>
      <c r="E5">
        <v>508</v>
      </c>
      <c r="F5" t="s">
        <v>18</v>
      </c>
      <c r="I5" t="s">
        <v>0</v>
      </c>
      <c r="J5" t="s">
        <v>3</v>
      </c>
      <c r="K5">
        <v>508</v>
      </c>
      <c r="M5" t="s">
        <v>0</v>
      </c>
      <c r="N5" t="s">
        <v>3</v>
      </c>
      <c r="O5">
        <v>508</v>
      </c>
    </row>
    <row r="6" spans="1:15" x14ac:dyDescent="0.3">
      <c r="A6">
        <v>112958</v>
      </c>
      <c r="B6">
        <v>97113</v>
      </c>
      <c r="C6">
        <v>130061</v>
      </c>
      <c r="D6">
        <v>141794</v>
      </c>
      <c r="E6">
        <v>75299</v>
      </c>
      <c r="F6">
        <v>79859</v>
      </c>
      <c r="H6" t="s">
        <v>19</v>
      </c>
      <c r="I6">
        <f>AVERAGE(A6:B6)</f>
        <v>105035.5</v>
      </c>
      <c r="J6">
        <f>AVERAGE(C6:D6)</f>
        <v>135927.5</v>
      </c>
      <c r="K6">
        <f>AVERAGE(E6:F6)</f>
        <v>77579</v>
      </c>
      <c r="M6">
        <f>(I6*100)/I6</f>
        <v>100</v>
      </c>
      <c r="N6">
        <f>(J6*100)/I6</f>
        <v>129.41100865897721</v>
      </c>
      <c r="O6">
        <f>(K6*100)/I6</f>
        <v>73.859790261387815</v>
      </c>
    </row>
    <row r="7" spans="1:15" x14ac:dyDescent="0.3">
      <c r="H7" t="s">
        <v>20</v>
      </c>
      <c r="I7">
        <f>STDEV(A6:B6)</f>
        <v>11204.106947900846</v>
      </c>
      <c r="J7">
        <f>STDEV(C6:D6)</f>
        <v>8296.4838636617624</v>
      </c>
      <c r="K7">
        <f>STDEV(E6:F6)</f>
        <v>3224.4069222106568</v>
      </c>
      <c r="M7">
        <f>(I7*100)/I6</f>
        <v>10.666971593319255</v>
      </c>
      <c r="N7">
        <f>(J7*100)/I6</f>
        <v>7.8987426762016284</v>
      </c>
      <c r="O7">
        <f>(K7*100)/I6</f>
        <v>3.0698258419397795</v>
      </c>
    </row>
    <row r="8" spans="1:15" x14ac:dyDescent="0.3">
      <c r="A8" t="s">
        <v>21</v>
      </c>
    </row>
    <row r="9" spans="1:15" x14ac:dyDescent="0.3">
      <c r="A9">
        <v>90240</v>
      </c>
      <c r="B9">
        <v>89974</v>
      </c>
      <c r="C9">
        <v>110501</v>
      </c>
      <c r="D9">
        <v>102085</v>
      </c>
      <c r="E9">
        <v>61039</v>
      </c>
      <c r="F9">
        <v>63689</v>
      </c>
      <c r="H9" t="s">
        <v>19</v>
      </c>
      <c r="I9">
        <f>AVERAGE(A9:B9)</f>
        <v>90107</v>
      </c>
      <c r="J9">
        <f>AVERAGE(C9:D9)</f>
        <v>106293</v>
      </c>
      <c r="K9">
        <f>AVERAGE(E9:F9)</f>
        <v>62364</v>
      </c>
      <c r="M9">
        <f>(I9*100)/I9</f>
        <v>100</v>
      </c>
      <c r="N9">
        <f>(J9*100)/I9</f>
        <v>117.96308832832078</v>
      </c>
      <c r="O9">
        <f>(K9*100)/I9</f>
        <v>69.211049086086547</v>
      </c>
    </row>
    <row r="10" spans="1:15" x14ac:dyDescent="0.3">
      <c r="H10" t="s">
        <v>20</v>
      </c>
      <c r="I10">
        <f>STDEV(A9:B9)</f>
        <v>188.09040379562165</v>
      </c>
      <c r="J10">
        <f>STDEV(C9:D9)</f>
        <v>5951.0106704659838</v>
      </c>
      <c r="K10">
        <f>STDEV(E9:F9)</f>
        <v>1873.8329701443508</v>
      </c>
      <c r="M10">
        <f>(I10*100)/I9</f>
        <v>0.20874116749600102</v>
      </c>
      <c r="N10">
        <f>(J10*100)/I9</f>
        <v>6.6043822016779874</v>
      </c>
      <c r="O10">
        <f>(K10*100)/I9</f>
        <v>2.0795642626481303</v>
      </c>
    </row>
    <row r="12" spans="1:15" x14ac:dyDescent="0.3">
      <c r="A12" t="s">
        <v>22</v>
      </c>
    </row>
    <row r="13" spans="1:15" x14ac:dyDescent="0.3">
      <c r="A13">
        <v>145155</v>
      </c>
      <c r="B13">
        <v>150641</v>
      </c>
      <c r="C13">
        <v>170541</v>
      </c>
      <c r="D13">
        <v>167351</v>
      </c>
      <c r="E13">
        <v>115815</v>
      </c>
      <c r="F13">
        <v>122071</v>
      </c>
      <c r="H13" t="s">
        <v>23</v>
      </c>
      <c r="I13">
        <f>AVERAGE(A13:B13)</f>
        <v>147898</v>
      </c>
      <c r="J13">
        <f>AVERAGE(C13:D13)</f>
        <v>168946</v>
      </c>
      <c r="K13">
        <f>AVERAGE(E13:F13)</f>
        <v>118943</v>
      </c>
      <c r="M13">
        <f>(I13*100)/I13</f>
        <v>100</v>
      </c>
      <c r="N13">
        <f>(J13*100)/I13</f>
        <v>114.23142976916523</v>
      </c>
      <c r="O13">
        <f>(K13*100)/I13</f>
        <v>80.422318084084978</v>
      </c>
    </row>
    <row r="14" spans="1:15" x14ac:dyDescent="0.3">
      <c r="H14" t="s">
        <v>20</v>
      </c>
      <c r="I14">
        <f>STDEV(A13:B13)</f>
        <v>3879.1878015893999</v>
      </c>
      <c r="J14">
        <f>STDEV(C13:D13)</f>
        <v>2255.6706319850864</v>
      </c>
      <c r="K14">
        <f>STDEV(E13:F13)</f>
        <v>4423.6600231030416</v>
      </c>
      <c r="M14">
        <f>(I14*100)/I13</f>
        <v>2.6228804997967519</v>
      </c>
      <c r="N14">
        <f>(J14*100)/I13</f>
        <v>1.5251528972569517</v>
      </c>
      <c r="O14">
        <f>(K14*100)/I13</f>
        <v>2.9910208543070502</v>
      </c>
    </row>
    <row r="16" spans="1:15" x14ac:dyDescent="0.3">
      <c r="A16" t="s">
        <v>24</v>
      </c>
    </row>
    <row r="17" spans="1:15" x14ac:dyDescent="0.3">
      <c r="A17">
        <v>68027</v>
      </c>
      <c r="B17">
        <v>64128</v>
      </c>
      <c r="C17">
        <v>74801</v>
      </c>
      <c r="D17">
        <v>71244</v>
      </c>
      <c r="E17">
        <v>42896</v>
      </c>
      <c r="F17">
        <v>58318</v>
      </c>
      <c r="H17" t="s">
        <v>19</v>
      </c>
      <c r="I17">
        <f>AVERAGE(A17:B17)</f>
        <v>66077.5</v>
      </c>
      <c r="J17">
        <f>AVERAGE(C17:D17)</f>
        <v>73022.5</v>
      </c>
      <c r="K17">
        <f>AVERAGE(E17:F17)</f>
        <v>50607</v>
      </c>
      <c r="M17">
        <f>(I17*100)/I17</f>
        <v>100</v>
      </c>
      <c r="N17">
        <f>(J17*100)/I17</f>
        <v>110.51038553214029</v>
      </c>
      <c r="O17">
        <f>(K17*100)/I17</f>
        <v>76.587340622753587</v>
      </c>
    </row>
    <row r="18" spans="1:15" x14ac:dyDescent="0.3">
      <c r="H18" t="s">
        <v>20</v>
      </c>
      <c r="I18">
        <f>STDEV(A17:B17)</f>
        <v>2757.0093398463487</v>
      </c>
      <c r="J18">
        <f>STDEV(C17:D17)</f>
        <v>2515.1788206805495</v>
      </c>
      <c r="K18">
        <f>STDEV(E17:F17)</f>
        <v>10905.000779458936</v>
      </c>
      <c r="M18">
        <f>(I18*100)/I17</f>
        <v>4.1723874841607937</v>
      </c>
      <c r="N18">
        <f>(J18*100)/I17</f>
        <v>3.8064073560297369</v>
      </c>
      <c r="O18">
        <f>(K18*100)/I17</f>
        <v>16.503349520576499</v>
      </c>
    </row>
    <row r="20" spans="1:15" x14ac:dyDescent="0.3">
      <c r="A20" t="s">
        <v>25</v>
      </c>
    </row>
    <row r="21" spans="1:15" x14ac:dyDescent="0.3">
      <c r="A21">
        <v>82689</v>
      </c>
      <c r="B21">
        <v>79653</v>
      </c>
      <c r="C21">
        <v>113912.99999999999</v>
      </c>
      <c r="D21">
        <v>122180.99999999999</v>
      </c>
      <c r="E21">
        <v>86016</v>
      </c>
      <c r="F21">
        <v>70566</v>
      </c>
      <c r="H21" t="s">
        <v>19</v>
      </c>
      <c r="I21">
        <f>AVERAGE(A21:B21)</f>
        <v>81171</v>
      </c>
      <c r="J21">
        <f>AVERAGE(C21:D21)</f>
        <v>118046.99999999999</v>
      </c>
      <c r="K21">
        <f>AVERAGE(E21:F21)</f>
        <v>78291</v>
      </c>
      <c r="M21">
        <f>(I21*100)/I21</f>
        <v>100</v>
      </c>
      <c r="N21">
        <f>(J21*100)/I21</f>
        <v>145.43001810991609</v>
      </c>
      <c r="O21">
        <f>(K21*100)/I21</f>
        <v>96.451934804302027</v>
      </c>
    </row>
    <row r="22" spans="1:15" x14ac:dyDescent="0.3">
      <c r="H22" t="s">
        <v>20</v>
      </c>
      <c r="I22">
        <f>STDEV(A21:B21)</f>
        <v>2146.7761876823583</v>
      </c>
      <c r="J22">
        <f>STDEV(C21:D21)</f>
        <v>5846.3588668503753</v>
      </c>
      <c r="K22">
        <f>STDEV(E21:F21)</f>
        <v>10924.799769332159</v>
      </c>
      <c r="M22">
        <f>(I22*100)/I21</f>
        <v>2.6447575953017193</v>
      </c>
      <c r="N22">
        <f>(J22*100)/I21</f>
        <v>7.2025216725805707</v>
      </c>
      <c r="O22">
        <f>(K22*100)/I21</f>
        <v>13.458993691505784</v>
      </c>
    </row>
    <row r="24" spans="1:15" x14ac:dyDescent="0.3">
      <c r="A24" t="s">
        <v>26</v>
      </c>
    </row>
    <row r="25" spans="1:15" x14ac:dyDescent="0.3">
      <c r="A25">
        <v>64015</v>
      </c>
      <c r="B25">
        <v>67647</v>
      </c>
      <c r="C25">
        <v>106555</v>
      </c>
      <c r="D25">
        <v>102229</v>
      </c>
      <c r="E25">
        <v>76383</v>
      </c>
      <c r="F25">
        <v>71963</v>
      </c>
      <c r="H25" t="s">
        <v>19</v>
      </c>
      <c r="I25">
        <f>AVERAGE(A25:B25)</f>
        <v>65831</v>
      </c>
      <c r="J25">
        <f>AVERAGE(C25:D25)</f>
        <v>104392</v>
      </c>
      <c r="K25">
        <f>AVERAGE(E25:F25)</f>
        <v>74173</v>
      </c>
      <c r="M25">
        <f>(I25*100)/I25</f>
        <v>100</v>
      </c>
      <c r="N25">
        <f>(J25*100)/I25</f>
        <v>158.57574698850087</v>
      </c>
      <c r="O25">
        <f>(K25*100)/I25</f>
        <v>112.67184153362398</v>
      </c>
    </row>
    <row r="26" spans="1:15" x14ac:dyDescent="0.3">
      <c r="H26" t="s">
        <v>20</v>
      </c>
      <c r="I26">
        <f>STDEV(A25:B25)</f>
        <v>2568.2118292695404</v>
      </c>
      <c r="J26">
        <f>STDEV(C25:D25)</f>
        <v>3058.9439354130045</v>
      </c>
      <c r="K26">
        <f>STDEV(E25:F25)</f>
        <v>3125.4119728445398</v>
      </c>
      <c r="M26">
        <f>(I26*100)/I25</f>
        <v>3.9012195307219097</v>
      </c>
      <c r="N26">
        <f>(J26*100)/I25</f>
        <v>4.6466618088939926</v>
      </c>
      <c r="O26">
        <f>(K26*100)/I25</f>
        <v>4.747629494986465</v>
      </c>
    </row>
    <row r="28" spans="1:15" x14ac:dyDescent="0.3">
      <c r="A28" t="s">
        <v>27</v>
      </c>
    </row>
    <row r="29" spans="1:15" x14ac:dyDescent="0.3">
      <c r="A29">
        <v>87773</v>
      </c>
      <c r="B29">
        <v>93763</v>
      </c>
      <c r="C29">
        <v>242694</v>
      </c>
      <c r="D29">
        <v>233850</v>
      </c>
      <c r="E29">
        <v>96450</v>
      </c>
      <c r="F29">
        <v>102048</v>
      </c>
      <c r="H29" t="s">
        <v>19</v>
      </c>
      <c r="I29">
        <f>AVERAGE(A29:B29)</f>
        <v>90768</v>
      </c>
      <c r="J29">
        <f>AVERAGE(C29:D29)</f>
        <v>238272</v>
      </c>
      <c r="K29">
        <f>AVERAGE(E29:F29)</f>
        <v>99249</v>
      </c>
      <c r="M29">
        <f>(I29*100)/I29</f>
        <v>100</v>
      </c>
      <c r="N29">
        <f>(J29*100)/I29</f>
        <v>262.50661025912217</v>
      </c>
      <c r="O29">
        <f>(K29*100)/I29</f>
        <v>109.34360126916975</v>
      </c>
    </row>
    <row r="30" spans="1:15" x14ac:dyDescent="0.3">
      <c r="H30" t="s">
        <v>20</v>
      </c>
      <c r="I30">
        <f>STDEV(A29:B29)</f>
        <v>4235.56961930742</v>
      </c>
      <c r="J30">
        <f>STDEV(C29:D29)</f>
        <v>6253.6523728138263</v>
      </c>
      <c r="K30">
        <f>STDEV(E29:F29)</f>
        <v>3958.3837610822929</v>
      </c>
      <c r="M30">
        <f>(I30*100)/I29</f>
        <v>4.6663687855934031</v>
      </c>
      <c r="N30">
        <f>(J30*100)/I29</f>
        <v>6.889710440699174</v>
      </c>
      <c r="O30">
        <f>(K30*100)/I29</f>
        <v>4.3609903942824486</v>
      </c>
    </row>
    <row r="32" spans="1:15" x14ac:dyDescent="0.3">
      <c r="D32" t="s">
        <v>28</v>
      </c>
      <c r="E32" t="s">
        <v>10</v>
      </c>
    </row>
    <row r="33" spans="3:6" x14ac:dyDescent="0.3">
      <c r="C33" t="s">
        <v>0</v>
      </c>
      <c r="D33">
        <v>100</v>
      </c>
      <c r="E33">
        <v>4.1260392304346434</v>
      </c>
      <c r="F33">
        <v>7</v>
      </c>
    </row>
    <row r="34" spans="3:6" x14ac:dyDescent="0.3">
      <c r="C34" t="s">
        <v>3</v>
      </c>
      <c r="D34">
        <v>148.37540000000001</v>
      </c>
      <c r="E34">
        <v>20.132210000000001</v>
      </c>
      <c r="F34">
        <v>7</v>
      </c>
    </row>
    <row r="35" spans="3:6" x14ac:dyDescent="0.3">
      <c r="C35" t="s">
        <v>29</v>
      </c>
      <c r="D35">
        <v>88.364109999999997</v>
      </c>
      <c r="E35">
        <v>6.6822400000000002</v>
      </c>
      <c r="F35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2047-EE27-46A6-92EB-F1BFE6C95764}">
  <dimension ref="A1:AP42"/>
  <sheetViews>
    <sheetView topLeftCell="A16" workbookViewId="0">
      <selection activeCell="L31" sqref="L31"/>
    </sheetView>
  </sheetViews>
  <sheetFormatPr baseColWidth="10" defaultRowHeight="14.4" x14ac:dyDescent="0.3"/>
  <sheetData>
    <row r="1" spans="1:41" x14ac:dyDescent="0.3">
      <c r="A1" t="s">
        <v>36</v>
      </c>
    </row>
    <row r="2" spans="1:41" x14ac:dyDescent="0.3">
      <c r="A2" s="1">
        <v>45874</v>
      </c>
      <c r="O2" s="1">
        <v>45834</v>
      </c>
      <c r="AC2" s="1">
        <v>45805</v>
      </c>
    </row>
    <row r="3" spans="1:41" x14ac:dyDescent="0.3">
      <c r="A3" s="1" t="s">
        <v>1</v>
      </c>
      <c r="B3" t="s">
        <v>0</v>
      </c>
      <c r="C3" t="s">
        <v>18</v>
      </c>
      <c r="D3" t="s">
        <v>4</v>
      </c>
      <c r="E3" t="s">
        <v>18</v>
      </c>
      <c r="F3" t="s">
        <v>3</v>
      </c>
      <c r="G3" t="s">
        <v>18</v>
      </c>
      <c r="H3" t="s">
        <v>5</v>
      </c>
      <c r="I3" t="s">
        <v>18</v>
      </c>
      <c r="J3">
        <v>508</v>
      </c>
      <c r="K3" t="s">
        <v>18</v>
      </c>
      <c r="L3" t="s">
        <v>6</v>
      </c>
      <c r="M3" t="s">
        <v>18</v>
      </c>
      <c r="O3" t="s">
        <v>1</v>
      </c>
      <c r="P3" t="s">
        <v>0</v>
      </c>
      <c r="Q3" t="s">
        <v>18</v>
      </c>
      <c r="R3" t="s">
        <v>4</v>
      </c>
      <c r="S3" t="s">
        <v>18</v>
      </c>
      <c r="T3" t="s">
        <v>3</v>
      </c>
      <c r="U3" t="s">
        <v>18</v>
      </c>
      <c r="V3" t="s">
        <v>5</v>
      </c>
      <c r="W3" t="s">
        <v>18</v>
      </c>
      <c r="X3">
        <v>508</v>
      </c>
      <c r="Y3" t="s">
        <v>18</v>
      </c>
      <c r="Z3" t="s">
        <v>6</v>
      </c>
      <c r="AA3" t="s">
        <v>18</v>
      </c>
      <c r="AC3" t="s">
        <v>1</v>
      </c>
      <c r="AD3" t="s">
        <v>0</v>
      </c>
      <c r="AE3" t="s">
        <v>18</v>
      </c>
      <c r="AF3" t="s">
        <v>4</v>
      </c>
      <c r="AG3" t="s">
        <v>18</v>
      </c>
      <c r="AH3" t="s">
        <v>3</v>
      </c>
      <c r="AI3" t="s">
        <v>18</v>
      </c>
      <c r="AJ3" t="s">
        <v>5</v>
      </c>
      <c r="AK3" t="s">
        <v>18</v>
      </c>
      <c r="AL3">
        <v>508</v>
      </c>
      <c r="AM3" t="s">
        <v>18</v>
      </c>
      <c r="AN3" t="s">
        <v>6</v>
      </c>
      <c r="AO3" t="s">
        <v>18</v>
      </c>
    </row>
    <row r="4" spans="1:41" x14ac:dyDescent="0.3">
      <c r="A4">
        <v>0</v>
      </c>
      <c r="B4" s="2">
        <v>21832</v>
      </c>
      <c r="C4" s="2">
        <v>20390</v>
      </c>
      <c r="D4" s="2">
        <v>20020</v>
      </c>
      <c r="E4" s="2">
        <v>21543</v>
      </c>
      <c r="F4" s="2">
        <v>18605</v>
      </c>
      <c r="G4" s="2">
        <v>19756</v>
      </c>
      <c r="H4" s="2">
        <v>19014</v>
      </c>
      <c r="I4" s="2">
        <v>18180</v>
      </c>
      <c r="J4" s="2">
        <v>21938</v>
      </c>
      <c r="K4" s="2">
        <v>22146</v>
      </c>
      <c r="L4" s="2">
        <v>21152</v>
      </c>
      <c r="M4" s="2">
        <v>22581</v>
      </c>
      <c r="O4">
        <v>0</v>
      </c>
      <c r="P4" s="2">
        <v>30031</v>
      </c>
      <c r="Q4" s="2">
        <v>28380</v>
      </c>
      <c r="R4" s="2">
        <v>30972</v>
      </c>
      <c r="S4" s="2">
        <v>28473</v>
      </c>
      <c r="T4" s="2">
        <v>30890</v>
      </c>
      <c r="U4" s="2">
        <v>29466</v>
      </c>
      <c r="V4" s="2">
        <v>30147</v>
      </c>
      <c r="W4" s="2">
        <v>28999</v>
      </c>
      <c r="X4" s="2">
        <v>30863</v>
      </c>
      <c r="Y4" s="2">
        <v>29452</v>
      </c>
      <c r="Z4" s="2">
        <v>30127</v>
      </c>
      <c r="AA4" s="2">
        <v>29654</v>
      </c>
      <c r="AC4">
        <v>0</v>
      </c>
      <c r="AD4">
        <v>997</v>
      </c>
      <c r="AE4">
        <v>915</v>
      </c>
      <c r="AF4">
        <v>901</v>
      </c>
      <c r="AG4">
        <v>1011</v>
      </c>
      <c r="AH4">
        <v>951</v>
      </c>
      <c r="AI4">
        <v>1023</v>
      </c>
      <c r="AJ4">
        <v>1021</v>
      </c>
      <c r="AK4">
        <v>953</v>
      </c>
      <c r="AL4">
        <v>843</v>
      </c>
      <c r="AM4">
        <v>947</v>
      </c>
      <c r="AN4">
        <v>1045</v>
      </c>
      <c r="AO4">
        <v>835</v>
      </c>
    </row>
    <row r="5" spans="1:41" x14ac:dyDescent="0.3">
      <c r="A5">
        <v>1</v>
      </c>
      <c r="B5" s="2">
        <v>72137</v>
      </c>
      <c r="C5" s="2">
        <v>67002</v>
      </c>
      <c r="D5" s="2">
        <v>85612</v>
      </c>
      <c r="E5" s="2">
        <v>80497</v>
      </c>
      <c r="F5" s="2">
        <v>66486</v>
      </c>
      <c r="G5" s="2">
        <v>72460</v>
      </c>
      <c r="H5" s="2">
        <v>82071</v>
      </c>
      <c r="I5" s="2">
        <v>75816</v>
      </c>
      <c r="J5" s="2">
        <v>64685</v>
      </c>
      <c r="K5" s="2">
        <v>61317</v>
      </c>
      <c r="L5" s="2">
        <v>70575</v>
      </c>
      <c r="M5" s="2">
        <v>73688</v>
      </c>
      <c r="O5">
        <v>1</v>
      </c>
      <c r="P5" s="2">
        <v>36740</v>
      </c>
      <c r="Q5" s="2">
        <v>34967</v>
      </c>
      <c r="R5" s="2">
        <v>44449</v>
      </c>
      <c r="S5" s="2">
        <v>42590</v>
      </c>
      <c r="T5" s="2">
        <v>34236</v>
      </c>
      <c r="U5" s="2">
        <v>32661</v>
      </c>
      <c r="V5" s="2">
        <v>43426</v>
      </c>
      <c r="W5" s="2">
        <v>41619</v>
      </c>
      <c r="X5" s="2">
        <v>33366</v>
      </c>
      <c r="Y5" s="2">
        <v>31589</v>
      </c>
      <c r="Z5" s="2">
        <v>41528</v>
      </c>
      <c r="AA5" s="2">
        <v>39609</v>
      </c>
      <c r="AC5">
        <v>1</v>
      </c>
      <c r="AD5">
        <v>3362</v>
      </c>
      <c r="AE5">
        <v>3138</v>
      </c>
      <c r="AF5">
        <v>4216</v>
      </c>
      <c r="AG5">
        <v>3828</v>
      </c>
      <c r="AH5">
        <v>2106</v>
      </c>
      <c r="AI5">
        <v>2304</v>
      </c>
      <c r="AJ5">
        <v>3030</v>
      </c>
      <c r="AK5">
        <v>2858</v>
      </c>
      <c r="AL5">
        <v>3240</v>
      </c>
      <c r="AM5">
        <v>2934</v>
      </c>
      <c r="AN5">
        <v>3669</v>
      </c>
      <c r="AO5">
        <v>4029</v>
      </c>
    </row>
    <row r="6" spans="1:41" x14ac:dyDescent="0.3">
      <c r="A6">
        <v>2</v>
      </c>
      <c r="B6" s="2">
        <v>106791</v>
      </c>
      <c r="C6" s="2">
        <v>114364</v>
      </c>
      <c r="D6" s="2">
        <v>130289</v>
      </c>
      <c r="E6" s="2">
        <v>138115</v>
      </c>
      <c r="F6" s="2">
        <v>120397</v>
      </c>
      <c r="G6" s="2">
        <v>111180</v>
      </c>
      <c r="H6" s="2">
        <v>125615</v>
      </c>
      <c r="I6" s="2">
        <v>133983</v>
      </c>
      <c r="J6" s="2">
        <v>106557</v>
      </c>
      <c r="K6" s="2">
        <v>113012</v>
      </c>
      <c r="L6" s="2">
        <v>131140</v>
      </c>
      <c r="M6" s="2">
        <v>138867</v>
      </c>
      <c r="O6">
        <v>2</v>
      </c>
      <c r="P6" s="2">
        <v>46953</v>
      </c>
      <c r="Q6" s="2">
        <v>43972</v>
      </c>
      <c r="R6" s="2">
        <v>64130</v>
      </c>
      <c r="S6" s="2">
        <v>59572</v>
      </c>
      <c r="T6" s="2">
        <v>51364</v>
      </c>
      <c r="U6" s="2">
        <v>46838</v>
      </c>
      <c r="V6" s="2">
        <v>64138</v>
      </c>
      <c r="W6" s="2">
        <v>59370</v>
      </c>
      <c r="X6" s="2">
        <v>50324</v>
      </c>
      <c r="Y6" s="2">
        <v>44813</v>
      </c>
      <c r="Z6" s="2">
        <v>64582</v>
      </c>
      <c r="AA6" s="2">
        <v>60024</v>
      </c>
      <c r="AC6">
        <v>2</v>
      </c>
      <c r="AD6">
        <v>6492</v>
      </c>
      <c r="AE6">
        <v>6996</v>
      </c>
      <c r="AF6">
        <v>8613</v>
      </c>
      <c r="AG6">
        <v>9239</v>
      </c>
      <c r="AH6">
        <v>5611</v>
      </c>
      <c r="AI6">
        <v>5069</v>
      </c>
      <c r="AJ6">
        <v>6434</v>
      </c>
      <c r="AK6">
        <v>6917</v>
      </c>
      <c r="AL6">
        <v>4779</v>
      </c>
      <c r="AM6">
        <v>5141</v>
      </c>
      <c r="AN6">
        <v>6538</v>
      </c>
      <c r="AO6">
        <v>6945</v>
      </c>
    </row>
    <row r="7" spans="1:41" x14ac:dyDescent="0.3">
      <c r="A7">
        <v>3</v>
      </c>
      <c r="B7" s="2">
        <v>194442</v>
      </c>
      <c r="C7" s="2">
        <v>212569</v>
      </c>
      <c r="D7" s="2">
        <v>243237</v>
      </c>
      <c r="E7" s="2">
        <v>224826</v>
      </c>
      <c r="F7" s="2">
        <v>220958</v>
      </c>
      <c r="G7" s="2">
        <v>205377</v>
      </c>
      <c r="H7" s="2">
        <v>179657</v>
      </c>
      <c r="I7" s="2">
        <v>195518</v>
      </c>
      <c r="J7" s="2">
        <v>203091</v>
      </c>
      <c r="K7" s="2">
        <v>188835</v>
      </c>
      <c r="L7" s="2">
        <v>222978</v>
      </c>
      <c r="M7" s="2">
        <v>208140</v>
      </c>
      <c r="O7">
        <v>3</v>
      </c>
      <c r="P7" s="2">
        <v>77220</v>
      </c>
      <c r="Q7" s="2">
        <v>70981</v>
      </c>
      <c r="R7" s="2">
        <v>83675</v>
      </c>
      <c r="S7" s="2">
        <v>78537</v>
      </c>
      <c r="T7" s="2">
        <v>70657</v>
      </c>
      <c r="U7" s="2">
        <v>62901</v>
      </c>
      <c r="V7" s="2">
        <v>68535</v>
      </c>
      <c r="W7" s="2">
        <v>61617</v>
      </c>
      <c r="X7" s="2">
        <v>76377</v>
      </c>
      <c r="Y7" s="2">
        <v>70138</v>
      </c>
      <c r="Z7" s="2">
        <v>83714</v>
      </c>
      <c r="AA7" s="2">
        <v>78576</v>
      </c>
      <c r="AC7">
        <v>3</v>
      </c>
      <c r="AD7">
        <v>14459</v>
      </c>
      <c r="AE7">
        <v>15609</v>
      </c>
      <c r="AF7">
        <v>18472</v>
      </c>
      <c r="AG7">
        <v>17116</v>
      </c>
      <c r="AH7">
        <v>11254</v>
      </c>
      <c r="AI7">
        <v>10464</v>
      </c>
      <c r="AJ7">
        <v>9429</v>
      </c>
      <c r="AK7">
        <v>10141</v>
      </c>
      <c r="AL7">
        <v>12929</v>
      </c>
      <c r="AM7">
        <v>11741</v>
      </c>
      <c r="AN7">
        <v>15735</v>
      </c>
      <c r="AO7">
        <v>14602</v>
      </c>
    </row>
    <row r="8" spans="1:41" x14ac:dyDescent="0.3">
      <c r="A8">
        <v>4.5</v>
      </c>
      <c r="B8" s="2">
        <v>297755</v>
      </c>
      <c r="C8" s="2">
        <v>278150</v>
      </c>
      <c r="D8" s="2">
        <v>294946</v>
      </c>
      <c r="E8" s="2">
        <v>275496</v>
      </c>
      <c r="F8" s="2">
        <v>269985</v>
      </c>
      <c r="G8" s="2">
        <v>287408</v>
      </c>
      <c r="H8" s="2">
        <v>184333</v>
      </c>
      <c r="I8" s="2">
        <v>165496</v>
      </c>
      <c r="J8" s="2">
        <v>271201</v>
      </c>
      <c r="K8" s="2">
        <v>285922</v>
      </c>
      <c r="L8" s="2">
        <v>283642</v>
      </c>
      <c r="M8" s="2">
        <v>269345</v>
      </c>
      <c r="O8">
        <v>4.5</v>
      </c>
      <c r="P8" s="2">
        <v>90216</v>
      </c>
      <c r="Q8" s="2">
        <v>82178</v>
      </c>
      <c r="R8" s="2">
        <v>91630</v>
      </c>
      <c r="S8" s="2">
        <v>84727</v>
      </c>
      <c r="T8" s="2">
        <v>89662</v>
      </c>
      <c r="U8" s="2">
        <v>80878</v>
      </c>
      <c r="V8" s="2">
        <v>76291</v>
      </c>
      <c r="W8" s="2">
        <v>69579</v>
      </c>
      <c r="X8" s="2">
        <v>89267</v>
      </c>
      <c r="Y8" s="2">
        <v>81230</v>
      </c>
      <c r="Z8" s="2">
        <v>87807</v>
      </c>
      <c r="AA8" s="2">
        <v>82460</v>
      </c>
      <c r="AC8">
        <v>4.5</v>
      </c>
      <c r="AD8">
        <v>55192</v>
      </c>
      <c r="AE8">
        <v>50738</v>
      </c>
      <c r="AF8">
        <v>57514</v>
      </c>
      <c r="AG8">
        <v>52738</v>
      </c>
      <c r="AH8">
        <v>63262</v>
      </c>
      <c r="AI8">
        <v>69082</v>
      </c>
      <c r="AJ8">
        <v>48836</v>
      </c>
      <c r="AK8">
        <v>43302</v>
      </c>
      <c r="AL8">
        <v>80184</v>
      </c>
      <c r="AM8">
        <v>85068</v>
      </c>
      <c r="AN8">
        <v>91950</v>
      </c>
      <c r="AO8">
        <v>87530</v>
      </c>
    </row>
    <row r="9" spans="1:41" x14ac:dyDescent="0.3">
      <c r="A9">
        <v>6</v>
      </c>
      <c r="B9" s="2">
        <v>326734</v>
      </c>
      <c r="C9" s="2">
        <v>354768</v>
      </c>
      <c r="D9" s="2">
        <v>204125</v>
      </c>
      <c r="E9" s="2">
        <v>232357</v>
      </c>
      <c r="F9" s="2">
        <v>362214</v>
      </c>
      <c r="G9" s="2">
        <v>337762</v>
      </c>
      <c r="H9" s="2">
        <v>203066</v>
      </c>
      <c r="I9" s="2">
        <v>228635</v>
      </c>
      <c r="J9" s="2">
        <v>339812</v>
      </c>
      <c r="K9" s="2">
        <v>323137</v>
      </c>
      <c r="L9" s="2">
        <v>218846</v>
      </c>
      <c r="M9" s="2">
        <v>234929</v>
      </c>
      <c r="O9">
        <v>6</v>
      </c>
      <c r="P9" s="2">
        <v>128371</v>
      </c>
      <c r="Q9" s="2">
        <v>121206</v>
      </c>
      <c r="R9" s="2">
        <v>90461</v>
      </c>
      <c r="S9" s="2">
        <v>76483</v>
      </c>
      <c r="T9" s="2">
        <v>142246</v>
      </c>
      <c r="U9" s="2">
        <v>129392</v>
      </c>
      <c r="V9" s="2">
        <v>87009</v>
      </c>
      <c r="W9" s="2">
        <v>75050</v>
      </c>
      <c r="X9" s="2">
        <v>135862</v>
      </c>
      <c r="Y9" s="2">
        <v>127281</v>
      </c>
      <c r="Z9" s="2">
        <v>98061</v>
      </c>
      <c r="AA9" s="2">
        <v>82669</v>
      </c>
      <c r="AC9">
        <v>6</v>
      </c>
      <c r="AD9">
        <v>101324</v>
      </c>
      <c r="AE9">
        <v>112516</v>
      </c>
      <c r="AF9">
        <v>66428</v>
      </c>
      <c r="AG9">
        <v>77294</v>
      </c>
      <c r="AH9">
        <v>77448</v>
      </c>
      <c r="AI9">
        <v>71018</v>
      </c>
      <c r="AJ9">
        <v>41531</v>
      </c>
      <c r="AK9">
        <v>48068</v>
      </c>
      <c r="AL9">
        <v>109991</v>
      </c>
      <c r="AM9">
        <v>101351</v>
      </c>
      <c r="AN9">
        <v>70979</v>
      </c>
      <c r="AO9">
        <v>79327</v>
      </c>
    </row>
    <row r="10" spans="1:41" x14ac:dyDescent="0.3">
      <c r="A10" s="1"/>
    </row>
    <row r="11" spans="1:41" x14ac:dyDescent="0.3">
      <c r="A11" t="s">
        <v>1</v>
      </c>
      <c r="B11" t="s">
        <v>0</v>
      </c>
      <c r="C11" t="s">
        <v>20</v>
      </c>
      <c r="D11" t="s">
        <v>4</v>
      </c>
      <c r="E11" t="s">
        <v>20</v>
      </c>
      <c r="F11" t="s">
        <v>3</v>
      </c>
      <c r="G11" t="s">
        <v>20</v>
      </c>
      <c r="H11" t="s">
        <v>5</v>
      </c>
      <c r="I11" t="s">
        <v>20</v>
      </c>
      <c r="J11">
        <v>508</v>
      </c>
      <c r="K11" t="s">
        <v>20</v>
      </c>
      <c r="L11" t="s">
        <v>6</v>
      </c>
      <c r="M11" t="s">
        <v>20</v>
      </c>
      <c r="O11" t="s">
        <v>1</v>
      </c>
      <c r="P11" t="s">
        <v>0</v>
      </c>
      <c r="Q11" t="s">
        <v>20</v>
      </c>
      <c r="R11" t="s">
        <v>4</v>
      </c>
      <c r="S11" t="s">
        <v>20</v>
      </c>
      <c r="T11" t="s">
        <v>3</v>
      </c>
      <c r="U11" t="s">
        <v>20</v>
      </c>
      <c r="V11" t="s">
        <v>5</v>
      </c>
      <c r="W11" t="s">
        <v>20</v>
      </c>
      <c r="X11">
        <v>508</v>
      </c>
      <c r="Y11" t="s">
        <v>20</v>
      </c>
      <c r="Z11" t="s">
        <v>6</v>
      </c>
      <c r="AA11" t="s">
        <v>20</v>
      </c>
      <c r="AC11" t="s">
        <v>1</v>
      </c>
      <c r="AD11" t="s">
        <v>0</v>
      </c>
      <c r="AE11" t="s">
        <v>20</v>
      </c>
      <c r="AF11" t="s">
        <v>4</v>
      </c>
      <c r="AG11" t="s">
        <v>20</v>
      </c>
      <c r="AH11" t="s">
        <v>3</v>
      </c>
      <c r="AI11" t="s">
        <v>20</v>
      </c>
      <c r="AJ11" t="s">
        <v>5</v>
      </c>
      <c r="AK11" t="s">
        <v>20</v>
      </c>
      <c r="AL11">
        <v>508</v>
      </c>
      <c r="AM11" t="s">
        <v>20</v>
      </c>
      <c r="AN11" t="s">
        <v>6</v>
      </c>
      <c r="AO11" t="s">
        <v>20</v>
      </c>
    </row>
    <row r="12" spans="1:41" x14ac:dyDescent="0.3">
      <c r="A12">
        <v>0</v>
      </c>
      <c r="B12">
        <f>AVERAGE(B4:E4)</f>
        <v>20946.25</v>
      </c>
      <c r="C12">
        <f>STDEV(B4:E4)</f>
        <v>877.11967066453747</v>
      </c>
      <c r="D12">
        <f>AVERAGE(B4:E4)</f>
        <v>20946.25</v>
      </c>
      <c r="E12">
        <f>STDEV(B4:E4)</f>
        <v>877.11967066453747</v>
      </c>
      <c r="F12">
        <f>AVERAGE(F4:I4)</f>
        <v>18888.75</v>
      </c>
      <c r="G12">
        <f>STDEV(F4:I4)</f>
        <v>670.98205390805106</v>
      </c>
      <c r="H12">
        <f>AVERAGE(F4:I4)</f>
        <v>18888.75</v>
      </c>
      <c r="I12">
        <f>STDEV(F4:I4)</f>
        <v>670.98205390805106</v>
      </c>
      <c r="J12">
        <f>AVERAGE(J4:M4)</f>
        <v>21954.25</v>
      </c>
      <c r="K12">
        <f>STDEV(J4:M4)</f>
        <v>598.17855472537076</v>
      </c>
      <c r="L12">
        <f>AVERAGE(J4:M4)</f>
        <v>21954.25</v>
      </c>
      <c r="M12">
        <f>STDEV(J4:M4)</f>
        <v>598.17855472537076</v>
      </c>
      <c r="O12">
        <v>0</v>
      </c>
      <c r="P12">
        <f>AVERAGE(P4:S4)</f>
        <v>29464</v>
      </c>
      <c r="Q12">
        <f>STDEV(P4:S4)</f>
        <v>1258.6619879856546</v>
      </c>
      <c r="R12">
        <f>AVERAGE(P4:S4)</f>
        <v>29464</v>
      </c>
      <c r="S12">
        <f>STDEV(P4:S4)</f>
        <v>1258.6619879856546</v>
      </c>
      <c r="T12">
        <f>AVERAGE(T4:W4)</f>
        <v>29875.5</v>
      </c>
      <c r="U12">
        <f>STDEV(T4:W4)</f>
        <v>824.39169492824624</v>
      </c>
      <c r="V12">
        <f>AVERAGE(T4:W4)</f>
        <v>29875.5</v>
      </c>
      <c r="W12">
        <f>STDEV(T4:W4)</f>
        <v>824.39169492824624</v>
      </c>
      <c r="X12">
        <f>AVERAGE(X4:AA4)</f>
        <v>30024</v>
      </c>
      <c r="Y12">
        <f>STDEV(X4:AA4)</f>
        <v>626.79449050971505</v>
      </c>
      <c r="Z12">
        <f>AVERAGE(X4:AA4)</f>
        <v>30024</v>
      </c>
      <c r="AA12">
        <f>STDEV(X4:AA4)</f>
        <v>626.79449050971505</v>
      </c>
      <c r="AC12">
        <v>0</v>
      </c>
      <c r="AD12">
        <f>AVERAGE(AD4:AG4)</f>
        <v>956</v>
      </c>
      <c r="AE12">
        <f>STDEV(AD4:AG4)</f>
        <v>56.011903496786587</v>
      </c>
      <c r="AF12">
        <f>AVERAGE(AD4:AG4)</f>
        <v>956</v>
      </c>
      <c r="AG12">
        <f>STDEV(AD4:AG4)</f>
        <v>56.011903496786587</v>
      </c>
      <c r="AH12">
        <f>AVERAGE(AH4:AK4)</f>
        <v>987</v>
      </c>
      <c r="AI12">
        <f>STDEV(AH4:AK4)</f>
        <v>40.431011200150145</v>
      </c>
      <c r="AJ12">
        <f>AVERAGE(AH4:AK4)</f>
        <v>987</v>
      </c>
      <c r="AK12">
        <f>STDEV(AH4:AK4)</f>
        <v>40.431011200150145</v>
      </c>
      <c r="AL12">
        <f>AVERAGE(AL4:AO4)</f>
        <v>917.5</v>
      </c>
      <c r="AM12">
        <f>STDEV(AL4:AO4)</f>
        <v>99.134588649303765</v>
      </c>
      <c r="AN12">
        <f>AVERAGE(AL4:AO4)</f>
        <v>917.5</v>
      </c>
      <c r="AO12">
        <f>STDEV(AL4:AO4)</f>
        <v>99.134588649303765</v>
      </c>
    </row>
    <row r="13" spans="1:41" x14ac:dyDescent="0.3">
      <c r="A13">
        <v>1</v>
      </c>
      <c r="B13">
        <f t="shared" ref="B13:B17" si="0">AVERAGE(B5:C5)</f>
        <v>69569.5</v>
      </c>
      <c r="C13">
        <f>STDEV(B5:C5)</f>
        <v>3630.9933213929216</v>
      </c>
      <c r="D13">
        <f t="shared" ref="D13:F13" si="1">AVERAGE(D5:E5)</f>
        <v>83054.5</v>
      </c>
      <c r="E13">
        <f>STDEV(D5:E5)</f>
        <v>3616.8511857691906</v>
      </c>
      <c r="F13">
        <f t="shared" si="1"/>
        <v>69473</v>
      </c>
      <c r="G13">
        <f>STDEV(F5:G5)</f>
        <v>4224.2559108084351</v>
      </c>
      <c r="H13">
        <f t="shared" ref="H13" si="2">AVERAGE(H5:I5)</f>
        <v>78943.5</v>
      </c>
      <c r="I13">
        <f>STDEV(H5:I5)</f>
        <v>4422.9529163218549</v>
      </c>
      <c r="J13">
        <f t="shared" ref="J13" si="3">AVERAGE(J5:K5)</f>
        <v>63001</v>
      </c>
      <c r="K13">
        <f>STDEV(J5:K5)</f>
        <v>2381.5356390362922</v>
      </c>
      <c r="L13">
        <f t="shared" ref="L13" si="4">AVERAGE(L5:M5)</f>
        <v>72131.5</v>
      </c>
      <c r="M13">
        <f>STDEV(L5:M5)</f>
        <v>2201.2234098337226</v>
      </c>
      <c r="O13">
        <v>1</v>
      </c>
      <c r="P13">
        <f t="shared" ref="P13" si="5">AVERAGE(P5:Q5)</f>
        <v>35853.5</v>
      </c>
      <c r="Q13">
        <f>STDEV(P5:Q5)</f>
        <v>1253.7003230437488</v>
      </c>
      <c r="R13">
        <f t="shared" ref="R13" si="6">AVERAGE(R5:S5)</f>
        <v>43519.5</v>
      </c>
      <c r="S13">
        <f>STDEV(R5:S5)</f>
        <v>1314.5115062257919</v>
      </c>
      <c r="T13">
        <f t="shared" ref="T13" si="7">AVERAGE(T5:U5)</f>
        <v>33448.5</v>
      </c>
      <c r="U13">
        <f>STDEV(T5:U5)</f>
        <v>1113.6931803688124</v>
      </c>
      <c r="V13">
        <f t="shared" ref="V13" si="8">AVERAGE(V5:W5)</f>
        <v>42522.5</v>
      </c>
      <c r="W13">
        <f>STDEV(V5:W5)</f>
        <v>1277.7419536040913</v>
      </c>
      <c r="X13">
        <f t="shared" ref="X13" si="9">AVERAGE(X5:Y5)</f>
        <v>32477.5</v>
      </c>
      <c r="Y13">
        <f>STDEV(X5:Y5)</f>
        <v>1256.528750168495</v>
      </c>
      <c r="Z13">
        <f t="shared" ref="Z13" si="10">AVERAGE(Z5:AA5)</f>
        <v>40568.5</v>
      </c>
      <c r="AA13">
        <f>STDEV(Z5:AA5)</f>
        <v>1356.9379130969846</v>
      </c>
      <c r="AC13">
        <v>1</v>
      </c>
      <c r="AD13">
        <f t="shared" ref="AD13" si="11">AVERAGE(AD5:AE5)</f>
        <v>3250</v>
      </c>
      <c r="AE13">
        <f>STDEV(AD5:AE5)</f>
        <v>158.39191898578665</v>
      </c>
      <c r="AF13">
        <f t="shared" ref="AF13" si="12">AVERAGE(AF5:AG5)</f>
        <v>4022</v>
      </c>
      <c r="AG13">
        <f>STDEV(AF5:AG5)</f>
        <v>274.35743110038044</v>
      </c>
      <c r="AH13">
        <f t="shared" ref="AH13" si="13">AVERAGE(AH5:AI5)</f>
        <v>2205</v>
      </c>
      <c r="AI13">
        <f>STDEV(AH5:AI5)</f>
        <v>140.0071426749364</v>
      </c>
      <c r="AJ13">
        <f t="shared" ref="AJ13" si="14">AVERAGE(AJ5:AK5)</f>
        <v>2944</v>
      </c>
      <c r="AK13">
        <f>STDEV(AJ5:AK5)</f>
        <v>121.62236636408618</v>
      </c>
      <c r="AL13">
        <f t="shared" ref="AL13" si="15">AVERAGE(AL5:AM5)</f>
        <v>3087</v>
      </c>
      <c r="AM13">
        <f>STDEV(AL5:AM5)</f>
        <v>216.37467504308356</v>
      </c>
      <c r="AN13">
        <f t="shared" ref="AN13" si="16">AVERAGE(AN5:AO5)</f>
        <v>3849</v>
      </c>
      <c r="AO13">
        <f>STDEV(AN5:AO5)</f>
        <v>254.55844122715712</v>
      </c>
    </row>
    <row r="14" spans="1:41" x14ac:dyDescent="0.3">
      <c r="A14">
        <v>2</v>
      </c>
      <c r="B14">
        <f t="shared" si="0"/>
        <v>110577.5</v>
      </c>
      <c r="C14">
        <f t="shared" ref="C14:C17" si="17">STDEV(B6:C6)</f>
        <v>5354.9196539257246</v>
      </c>
      <c r="D14">
        <f t="shared" ref="D14:F14" si="18">AVERAGE(D6:E6)</f>
        <v>134202</v>
      </c>
      <c r="E14">
        <f t="shared" ref="E14:G17" si="19">STDEV(D6:E6)</f>
        <v>5533.8176695659213</v>
      </c>
      <c r="F14">
        <f t="shared" si="18"/>
        <v>115788.5</v>
      </c>
      <c r="G14">
        <f t="shared" si="19"/>
        <v>6517.4032021964085</v>
      </c>
      <c r="H14">
        <f t="shared" ref="H14" si="20">AVERAGE(H6:I6)</f>
        <v>129799</v>
      </c>
      <c r="I14">
        <f t="shared" ref="I14" si="21">STDEV(H6:I6)</f>
        <v>5917.0695449690293</v>
      </c>
      <c r="J14">
        <f t="shared" ref="J14" si="22">AVERAGE(J6:K6)</f>
        <v>109784.5</v>
      </c>
      <c r="K14">
        <f t="shared" ref="K14" si="23">STDEV(J6:K6)</f>
        <v>4564.3742725591646</v>
      </c>
      <c r="L14">
        <f t="shared" ref="L14" si="24">AVERAGE(L6:M6)</f>
        <v>135003.5</v>
      </c>
      <c r="M14">
        <f t="shared" ref="M14" si="25">STDEV(L6:M6)</f>
        <v>5463.8140982284531</v>
      </c>
      <c r="O14">
        <v>2</v>
      </c>
      <c r="P14">
        <f t="shared" ref="P14" si="26">AVERAGE(P6:Q6)</f>
        <v>45462.5</v>
      </c>
      <c r="Q14">
        <f t="shared" ref="Q14:Q17" si="27">STDEV(P6:Q6)</f>
        <v>2107.885314717098</v>
      </c>
      <c r="R14">
        <f t="shared" ref="R14" si="28">AVERAGE(R6:S6)</f>
        <v>61851</v>
      </c>
      <c r="S14">
        <f t="shared" ref="S14" si="29">STDEV(R6:S6)</f>
        <v>3222.9927086482835</v>
      </c>
      <c r="T14">
        <f t="shared" ref="T14" si="30">AVERAGE(T6:U6)</f>
        <v>49101</v>
      </c>
      <c r="U14">
        <f t="shared" ref="U14" si="31">STDEV(T6:U6)</f>
        <v>3200.3652916503142</v>
      </c>
      <c r="V14">
        <f t="shared" ref="V14" si="32">AVERAGE(V6:W6)</f>
        <v>61754</v>
      </c>
      <c r="W14">
        <f t="shared" ref="W14:W17" si="33">STDEV(V6:W6)</f>
        <v>3371.4851326974585</v>
      </c>
      <c r="X14">
        <f t="shared" ref="X14" si="34">AVERAGE(X6:Y6)</f>
        <v>47568.5</v>
      </c>
      <c r="Y14">
        <f t="shared" ref="Y14:Y17" si="35">STDEV(X6:Y6)</f>
        <v>3896.8654711190634</v>
      </c>
      <c r="Z14">
        <f t="shared" ref="Z14" si="36">AVERAGE(Z6:AA6)</f>
        <v>62303</v>
      </c>
      <c r="AA14">
        <f t="shared" ref="AA14:AA17" si="37">STDEV(Z6:AA6)</f>
        <v>3222.9927086482835</v>
      </c>
      <c r="AC14">
        <v>2</v>
      </c>
      <c r="AD14">
        <f t="shared" ref="AD14" si="38">AVERAGE(AD6:AE6)</f>
        <v>6744</v>
      </c>
      <c r="AE14">
        <f t="shared" ref="AE14:AE17" si="39">STDEV(AD6:AE6)</f>
        <v>356.38181771801993</v>
      </c>
      <c r="AF14">
        <f t="shared" ref="AF14" si="40">AVERAGE(AF6:AG6)</f>
        <v>8926</v>
      </c>
      <c r="AG14">
        <f t="shared" ref="AG14" si="41">STDEV(AF6:AG6)</f>
        <v>442.64884502277874</v>
      </c>
      <c r="AH14">
        <f t="shared" ref="AH14" si="42">AVERAGE(AH6:AI6)</f>
        <v>5340</v>
      </c>
      <c r="AI14">
        <f t="shared" ref="AI14" si="43">STDEV(AH6:AI6)</f>
        <v>383.25187540310878</v>
      </c>
      <c r="AJ14">
        <f t="shared" ref="AJ14" si="44">AVERAGE(AJ6:AK6)</f>
        <v>6675.5</v>
      </c>
      <c r="AK14">
        <f t="shared" ref="AK14:AK17" si="45">STDEV(AJ6:AK6)</f>
        <v>341.53257531310243</v>
      </c>
      <c r="AL14">
        <f t="shared" ref="AL14" si="46">AVERAGE(AL6:AM6)</f>
        <v>4960</v>
      </c>
      <c r="AM14">
        <f t="shared" ref="AM14:AM17" si="47">STDEV(AL6:AM6)</f>
        <v>255.9726547895302</v>
      </c>
      <c r="AN14">
        <f t="shared" ref="AN14" si="48">AVERAGE(AN6:AO6)</f>
        <v>6741.5</v>
      </c>
      <c r="AO14">
        <f t="shared" ref="AO14:AO17" si="49">STDEV(AN6:AO6)</f>
        <v>287.79245994292484</v>
      </c>
    </row>
    <row r="15" spans="1:41" x14ac:dyDescent="0.3">
      <c r="A15">
        <v>3</v>
      </c>
      <c r="B15">
        <f t="shared" si="0"/>
        <v>203505.5</v>
      </c>
      <c r="C15">
        <f t="shared" si="17"/>
        <v>12817.724622568547</v>
      </c>
      <c r="D15">
        <f t="shared" ref="D15:F15" si="50">AVERAGE(D7:E7)</f>
        <v>234031.5</v>
      </c>
      <c r="E15">
        <f t="shared" si="19"/>
        <v>13018.542948425527</v>
      </c>
      <c r="F15">
        <f t="shared" si="50"/>
        <v>213167.5</v>
      </c>
      <c r="G15">
        <f t="shared" si="19"/>
        <v>11017.430757667596</v>
      </c>
      <c r="H15">
        <f t="shared" ref="H15" si="51">AVERAGE(H7:I7)</f>
        <v>187587.5</v>
      </c>
      <c r="I15">
        <f t="shared" ref="I15" si="52">STDEV(H7:I7)</f>
        <v>11215.42065639983</v>
      </c>
      <c r="J15">
        <f t="shared" ref="J15" si="53">AVERAGE(J7:K7)</f>
        <v>195963</v>
      </c>
      <c r="K15">
        <f t="shared" ref="K15" si="54">STDEV(J7:K7)</f>
        <v>10080.514272595421</v>
      </c>
      <c r="L15">
        <f t="shared" ref="L15" si="55">AVERAGE(L7:M7)</f>
        <v>215559</v>
      </c>
      <c r="M15">
        <f t="shared" ref="M15" si="56">STDEV(L7:M7)</f>
        <v>10492.050419245992</v>
      </c>
      <c r="O15">
        <v>3</v>
      </c>
      <c r="P15">
        <f t="shared" ref="P15" si="57">AVERAGE(P7:Q7)</f>
        <v>74100.5</v>
      </c>
      <c r="Q15">
        <f t="shared" si="27"/>
        <v>4411.63920782287</v>
      </c>
      <c r="R15">
        <f t="shared" ref="R15" si="58">AVERAGE(R7:S7)</f>
        <v>81106</v>
      </c>
      <c r="S15">
        <f t="shared" ref="S15" si="59">STDEV(R7:S7)</f>
        <v>3633.1146417364812</v>
      </c>
      <c r="T15">
        <f t="shared" ref="T15" si="60">AVERAGE(T7:U7)</f>
        <v>66779</v>
      </c>
      <c r="U15">
        <f t="shared" ref="U15" si="61">STDEV(T7:U7)</f>
        <v>5484.3201948828628</v>
      </c>
      <c r="V15">
        <f t="shared" ref="V15" si="62">AVERAGE(V7:W7)</f>
        <v>65076</v>
      </c>
      <c r="W15">
        <f t="shared" si="33"/>
        <v>4891.7647122485359</v>
      </c>
      <c r="X15">
        <f t="shared" ref="X15" si="63">AVERAGE(X7:Y7)</f>
        <v>73257.5</v>
      </c>
      <c r="Y15">
        <f t="shared" si="35"/>
        <v>4411.63920782287</v>
      </c>
      <c r="Z15">
        <f t="shared" ref="Z15" si="64">AVERAGE(Z7:AA7)</f>
        <v>81145</v>
      </c>
      <c r="AA15">
        <f t="shared" si="37"/>
        <v>3633.1146417364812</v>
      </c>
      <c r="AC15">
        <v>3</v>
      </c>
      <c r="AD15">
        <f t="shared" ref="AD15" si="65">AVERAGE(AD7:AE7)</f>
        <v>15034</v>
      </c>
      <c r="AE15">
        <f t="shared" si="39"/>
        <v>813.17279836452963</v>
      </c>
      <c r="AF15">
        <f t="shared" ref="AF15" si="66">AVERAGE(AF7:AG7)</f>
        <v>17794</v>
      </c>
      <c r="AG15">
        <f t="shared" ref="AG15" si="67">STDEV(AF7:AG7)</f>
        <v>958.83679528895846</v>
      </c>
      <c r="AH15">
        <f t="shared" ref="AH15" si="68">AVERAGE(AH7:AI7)</f>
        <v>10859</v>
      </c>
      <c r="AI15">
        <f t="shared" ref="AI15" si="69">STDEV(AH7:AI7)</f>
        <v>558.61435713737251</v>
      </c>
      <c r="AJ15">
        <f t="shared" ref="AJ15" si="70">AVERAGE(AJ7:AK7)</f>
        <v>9785</v>
      </c>
      <c r="AK15">
        <f t="shared" si="45"/>
        <v>503.46002820482181</v>
      </c>
      <c r="AL15">
        <f t="shared" ref="AL15" si="71">AVERAGE(AL7:AM7)</f>
        <v>12335</v>
      </c>
      <c r="AM15">
        <f t="shared" si="47"/>
        <v>840.04285604961842</v>
      </c>
      <c r="AN15">
        <f t="shared" ref="AN15" si="72">AVERAGE(AN7:AO7)</f>
        <v>15168.5</v>
      </c>
      <c r="AO15">
        <f t="shared" si="49"/>
        <v>801.15198308435833</v>
      </c>
    </row>
    <row r="16" spans="1:41" x14ac:dyDescent="0.3">
      <c r="A16">
        <v>4.5</v>
      </c>
      <c r="B16">
        <f t="shared" si="0"/>
        <v>287952.5</v>
      </c>
      <c r="C16">
        <f t="shared" si="17"/>
        <v>13862.828445162264</v>
      </c>
      <c r="D16">
        <f t="shared" ref="D16:F16" si="73">AVERAGE(D8:E8)</f>
        <v>285221</v>
      </c>
      <c r="E16">
        <f t="shared" si="19"/>
        <v>13753.226894078349</v>
      </c>
      <c r="F16">
        <f t="shared" si="73"/>
        <v>278696.5</v>
      </c>
      <c r="G16">
        <f t="shared" si="19"/>
        <v>12319.921448613217</v>
      </c>
      <c r="H16">
        <f t="shared" ref="H16" si="74">AVERAGE(H8:I8)</f>
        <v>174914.5</v>
      </c>
      <c r="I16">
        <f t="shared" ref="I16" si="75">STDEV(H8:I8)</f>
        <v>13319.770437210997</v>
      </c>
      <c r="J16">
        <f t="shared" ref="J16" si="76">AVERAGE(J8:K8)</f>
        <v>278561.5</v>
      </c>
      <c r="K16">
        <f t="shared" ref="K16" si="77">STDEV(J8:K8)</f>
        <v>10409.318925847167</v>
      </c>
      <c r="L16">
        <f t="shared" ref="L16" si="78">AVERAGE(L8:M8)</f>
        <v>276493.5</v>
      </c>
      <c r="M16">
        <f t="shared" ref="M16" si="79">STDEV(L8:M8)</f>
        <v>10109.505650624071</v>
      </c>
      <c r="O16">
        <v>4.5</v>
      </c>
      <c r="P16">
        <f t="shared" ref="P16" si="80">AVERAGE(P8:Q8)</f>
        <v>86197</v>
      </c>
      <c r="Q16">
        <f t="shared" si="27"/>
        <v>5683.7243071774692</v>
      </c>
      <c r="R16">
        <f t="shared" ref="R16" si="81">AVERAGE(R8:S8)</f>
        <v>88178.5</v>
      </c>
      <c r="S16">
        <f t="shared" ref="S16" si="82">STDEV(R8:S8)</f>
        <v>4881.1581105307378</v>
      </c>
      <c r="T16">
        <f t="shared" ref="T16" si="83">AVERAGE(T8:U8)</f>
        <v>85270</v>
      </c>
      <c r="U16">
        <f t="shared" ref="U16" si="84">STDEV(T8:U8)</f>
        <v>6211.2259659426336</v>
      </c>
      <c r="V16">
        <f t="shared" ref="V16" si="85">AVERAGE(V8:W8)</f>
        <v>72935</v>
      </c>
      <c r="W16">
        <f t="shared" si="33"/>
        <v>4746.1007153241071</v>
      </c>
      <c r="X16">
        <f t="shared" ref="X16" si="86">AVERAGE(X8:Y8)</f>
        <v>85248.5</v>
      </c>
      <c r="Y16">
        <f t="shared" si="35"/>
        <v>5683.0172003962825</v>
      </c>
      <c r="Z16">
        <f t="shared" ref="Z16" si="87">AVERAGE(Z8:AA8)</f>
        <v>85133.5</v>
      </c>
      <c r="AA16">
        <f t="shared" si="37"/>
        <v>3780.8999590044696</v>
      </c>
      <c r="AC16">
        <v>4.5</v>
      </c>
      <c r="AD16">
        <f t="shared" ref="AD16" si="88">AVERAGE(AD8:AE8)</f>
        <v>52965</v>
      </c>
      <c r="AE16">
        <f t="shared" si="39"/>
        <v>3149.4536034048829</v>
      </c>
      <c r="AF16">
        <f t="shared" ref="AF16" si="89">AVERAGE(AF8:AG8)</f>
        <v>55126</v>
      </c>
      <c r="AG16">
        <f t="shared" ref="AG16" si="90">STDEV(AF8:AG8)</f>
        <v>3377.141986946951</v>
      </c>
      <c r="AH16">
        <f t="shared" ref="AH16" si="91">AVERAGE(AH8:AI8)</f>
        <v>66172</v>
      </c>
      <c r="AI16">
        <f t="shared" ref="AI16" si="92">STDEV(AH8:AI8)</f>
        <v>4115.3614665057066</v>
      </c>
      <c r="AJ16">
        <f t="shared" ref="AJ16" si="93">AVERAGE(AJ8:AK8)</f>
        <v>46069</v>
      </c>
      <c r="AK16">
        <f t="shared" si="45"/>
        <v>3913.128927086354</v>
      </c>
      <c r="AL16">
        <f t="shared" ref="AL16" si="94">AVERAGE(AL8:AM8)</f>
        <v>82626</v>
      </c>
      <c r="AM16">
        <f t="shared" si="47"/>
        <v>3453.5095193150983</v>
      </c>
      <c r="AN16">
        <f t="shared" ref="AN16" si="95">AVERAGE(AN8:AO8)</f>
        <v>89740</v>
      </c>
      <c r="AO16">
        <f t="shared" si="49"/>
        <v>3125.4119728445398</v>
      </c>
    </row>
    <row r="17" spans="1:42" x14ac:dyDescent="0.3">
      <c r="A17">
        <v>6</v>
      </c>
      <c r="B17">
        <f t="shared" si="0"/>
        <v>340751</v>
      </c>
      <c r="C17">
        <f t="shared" si="17"/>
        <v>19823.031503783674</v>
      </c>
      <c r="D17">
        <f t="shared" ref="D17:F17" si="96">AVERAGE(D9:E9)</f>
        <v>218241</v>
      </c>
      <c r="E17">
        <f t="shared" si="19"/>
        <v>19963.038646458608</v>
      </c>
      <c r="F17">
        <f t="shared" si="96"/>
        <v>349988</v>
      </c>
      <c r="G17">
        <f t="shared" si="19"/>
        <v>17290.175013573458</v>
      </c>
      <c r="H17">
        <f t="shared" ref="H17" si="97">AVERAGE(H9:I9)</f>
        <v>215850.5</v>
      </c>
      <c r="I17">
        <f t="shared" ref="I17" si="98">STDEV(H9:I9)</f>
        <v>18080.013288158832</v>
      </c>
      <c r="J17">
        <f t="shared" ref="J17" si="99">AVERAGE(J9:K9)</f>
        <v>331474.5</v>
      </c>
      <c r="K17">
        <f t="shared" ref="K17" si="100">STDEV(J9:K9)</f>
        <v>11791.005576285679</v>
      </c>
      <c r="L17">
        <f t="shared" ref="L17" si="101">AVERAGE(L9:M9)</f>
        <v>226887.5</v>
      </c>
      <c r="M17">
        <f t="shared" ref="M17" si="102">STDEV(L9:M9)</f>
        <v>11372.398361823243</v>
      </c>
      <c r="O17">
        <v>6</v>
      </c>
      <c r="P17">
        <f t="shared" ref="P17" si="103">AVERAGE(P9:Q9)</f>
        <v>124788.5</v>
      </c>
      <c r="Q17">
        <f t="shared" si="27"/>
        <v>5066.4200872016127</v>
      </c>
      <c r="R17">
        <f t="shared" ref="R17" si="104">AVERAGE(R9:S9)</f>
        <v>83472</v>
      </c>
      <c r="S17">
        <f t="shared" ref="S17" si="105">STDEV(R9:S9)</f>
        <v>9883.9385874255604</v>
      </c>
      <c r="T17">
        <f t="shared" ref="T17" si="106">AVERAGE(T9:U9)</f>
        <v>135819</v>
      </c>
      <c r="U17">
        <f t="shared" ref="U17" si="107">STDEV(T9:U9)</f>
        <v>9089.1505653718814</v>
      </c>
      <c r="V17">
        <f t="shared" ref="V17" si="108">AVERAGE(V9:W9)</f>
        <v>81029.5</v>
      </c>
      <c r="W17">
        <f t="shared" si="33"/>
        <v>8456.2899962099218</v>
      </c>
      <c r="X17">
        <f t="shared" ref="X17" si="109">AVERAGE(X9:Y9)</f>
        <v>131571.5</v>
      </c>
      <c r="Y17">
        <f t="shared" si="35"/>
        <v>6067.6832893617639</v>
      </c>
      <c r="Z17">
        <f t="shared" ref="Z17" si="110">AVERAGE(Z9:AA9)</f>
        <v>90365</v>
      </c>
      <c r="AA17">
        <f t="shared" si="37"/>
        <v>10883.78757602334</v>
      </c>
      <c r="AC17">
        <v>6</v>
      </c>
      <c r="AD17">
        <f t="shared" ref="AD17" si="111">AVERAGE(AD9:AE9)</f>
        <v>106920</v>
      </c>
      <c r="AE17">
        <f t="shared" si="39"/>
        <v>7913.9390950398401</v>
      </c>
      <c r="AF17">
        <f t="shared" ref="AF17" si="112">AVERAGE(AF9:AG9)</f>
        <v>71861</v>
      </c>
      <c r="AG17">
        <f t="shared" ref="AG17" si="113">STDEV(AF9:AG9)</f>
        <v>7683.4222843730258</v>
      </c>
      <c r="AH17">
        <f t="shared" ref="AH17" si="114">AVERAGE(AH9:AI9)</f>
        <v>74233</v>
      </c>
      <c r="AI17">
        <f t="shared" ref="AI17" si="115">STDEV(AH9:AI9)</f>
        <v>4546.6966030295007</v>
      </c>
      <c r="AJ17">
        <f t="shared" ref="AJ17" si="116">AVERAGE(AJ9:AK9)</f>
        <v>44799.5</v>
      </c>
      <c r="AK17">
        <f t="shared" si="45"/>
        <v>4622.3570286164613</v>
      </c>
      <c r="AL17">
        <f t="shared" ref="AL17" si="117">AVERAGE(AL9:AM9)</f>
        <v>105671</v>
      </c>
      <c r="AM17">
        <f t="shared" si="47"/>
        <v>6109.4025894517708</v>
      </c>
      <c r="AN17">
        <f t="shared" ref="AN17" si="118">AVERAGE(AN9:AO9)</f>
        <v>75153</v>
      </c>
      <c r="AO17">
        <f t="shared" si="49"/>
        <v>5902.9274093452987</v>
      </c>
    </row>
    <row r="19" spans="1:42" x14ac:dyDescent="0.3">
      <c r="A19" t="s">
        <v>35</v>
      </c>
    </row>
    <row r="20" spans="1:42" x14ac:dyDescent="0.3">
      <c r="A20" t="s">
        <v>1</v>
      </c>
      <c r="B20" t="s">
        <v>0</v>
      </c>
      <c r="C20" t="s">
        <v>20</v>
      </c>
      <c r="F20" t="s">
        <v>3</v>
      </c>
      <c r="G20" t="s">
        <v>20</v>
      </c>
      <c r="J20">
        <v>508</v>
      </c>
      <c r="K20" t="s">
        <v>20</v>
      </c>
      <c r="O20" t="s">
        <v>1</v>
      </c>
      <c r="P20" t="s">
        <v>0</v>
      </c>
      <c r="Q20" t="s">
        <v>20</v>
      </c>
      <c r="T20" t="s">
        <v>3</v>
      </c>
      <c r="U20" t="s">
        <v>20</v>
      </c>
      <c r="X20">
        <v>508</v>
      </c>
      <c r="Y20" t="s">
        <v>20</v>
      </c>
      <c r="AC20" t="s">
        <v>1</v>
      </c>
      <c r="AD20" t="s">
        <v>0</v>
      </c>
      <c r="AE20" t="s">
        <v>20</v>
      </c>
      <c r="AH20" t="s">
        <v>3</v>
      </c>
      <c r="AI20" t="s">
        <v>20</v>
      </c>
      <c r="AL20">
        <v>508</v>
      </c>
      <c r="AM20" t="s">
        <v>20</v>
      </c>
    </row>
    <row r="21" spans="1:42" x14ac:dyDescent="0.3">
      <c r="A21">
        <v>0</v>
      </c>
      <c r="B21">
        <f>(D12*100)/B12</f>
        <v>100</v>
      </c>
      <c r="C21">
        <f>((SQRT(((C12*C12)/2)+((E12*E12/2))))*100)/B12</f>
        <v>4.1874782868749172</v>
      </c>
      <c r="F21">
        <f>(H12*100)/F12</f>
        <v>100</v>
      </c>
      <c r="G21">
        <f>((SQRT(((G12*G12)/2)+((I12*I12/2))))*100)/F12</f>
        <v>3.5522840521900658</v>
      </c>
      <c r="J21">
        <f>(L12*100)/J12</f>
        <v>100</v>
      </c>
      <c r="K21">
        <f>((SQRT(((K12*K12)/2)+((M12*M12/2))))*100)/J12</f>
        <v>2.7246594838146181</v>
      </c>
      <c r="O21">
        <v>0</v>
      </c>
      <c r="P21">
        <f>(R12*100)/P12</f>
        <v>100</v>
      </c>
      <c r="Q21">
        <f>((SQRT(((Q12*Q12)/2)+((S12*S12/2))))*100)/P12</f>
        <v>4.2718639288136524</v>
      </c>
      <c r="T21">
        <f>(V12*100)/T12</f>
        <v>100</v>
      </c>
      <c r="U21">
        <f>((SQRT(((U12*U12)/2)+((W12*W12/2))))*100)/T12</f>
        <v>2.7594239257192226</v>
      </c>
      <c r="X21">
        <f>(Z12*100)/X12</f>
        <v>100</v>
      </c>
      <c r="Y21">
        <f>((SQRT(((Y12*Y12)/2)+((AA12*AA12/2))))*100)/X12</f>
        <v>2.0876448524837299</v>
      </c>
      <c r="AC21">
        <v>0</v>
      </c>
      <c r="AD21">
        <f t="shared" ref="AD21:AD26" si="119">(AF12*100)/AD12</f>
        <v>100</v>
      </c>
      <c r="AE21">
        <f>((SQRT(((AE12*AE12)/2)+((AG12*AG12/2))))*100)/AD12</f>
        <v>5.8589857214211918</v>
      </c>
      <c r="AH21">
        <f t="shared" ref="AH21:AH26" si="120">(AJ12*100)/AH12</f>
        <v>100</v>
      </c>
      <c r="AI21">
        <f>((SQRT(((AI12*AI12)/2)+((AK12*AK12/2))))*100)/AH12</f>
        <v>4.0963537183536118</v>
      </c>
      <c r="AL21">
        <f t="shared" ref="AL21:AL26" si="121">(AN12*100)/AL12</f>
        <v>100</v>
      </c>
      <c r="AM21">
        <f>((SQRT(((AM12*AM12)/2)+((AO12*AO12/2))))*100)/AL12</f>
        <v>10.80485979828924</v>
      </c>
    </row>
    <row r="22" spans="1:42" x14ac:dyDescent="0.3">
      <c r="A22">
        <v>1</v>
      </c>
      <c r="B22">
        <f t="shared" ref="B22:B26" si="122">(D13*100)/B13</f>
        <v>119.38349420363809</v>
      </c>
      <c r="C22">
        <f t="shared" ref="C22:C26" si="123">((SQRT(((C13*C13)/2)+((E13*E13/2))))*100)/B13</f>
        <v>5.2090774724228774</v>
      </c>
      <c r="F22">
        <f t="shared" ref="F22:F26" si="124">(H13*100)/F13</f>
        <v>113.63191455673427</v>
      </c>
      <c r="G22">
        <f t="shared" ref="G22:G26" si="125">((SQRT(((G13*G13)/2)+((I13*I13/2))))*100)/F13</f>
        <v>6.2250740376328624</v>
      </c>
      <c r="J22">
        <f t="shared" ref="J22:J26" si="126">(L13*100)/J13</f>
        <v>114.49262710115713</v>
      </c>
      <c r="K22">
        <f t="shared" ref="K22:K26" si="127">((SQRT(((K13*K13)/2)+((M13*M13/2))))*100)/J13</f>
        <v>3.6398667796615061</v>
      </c>
      <c r="O22">
        <v>1</v>
      </c>
      <c r="P22">
        <f t="shared" ref="P22:P26" si="128">(R13*100)/P13</f>
        <v>121.38145508806672</v>
      </c>
      <c r="Q22">
        <f t="shared" ref="Q22:Q26" si="129">((SQRT(((Q13*Q13)/2)+((S13*S13/2))))*100)/P13</f>
        <v>3.5825396189666305</v>
      </c>
      <c r="T22">
        <f t="shared" ref="T22:T26" si="130">(V13*100)/T13</f>
        <v>127.12827182085893</v>
      </c>
      <c r="U22">
        <f t="shared" ref="U22:U26" si="131">((SQRT(((U13*U13)/2)+((W13*W13/2))))*100)/T13</f>
        <v>3.5832029490003392</v>
      </c>
      <c r="X22">
        <f t="shared" ref="X22:X26" si="132">(Z13*100)/X13</f>
        <v>124.91263182203063</v>
      </c>
      <c r="Y22">
        <f t="shared" ref="Y22:Y26" si="133">((SQRT(((Y13*Y13)/2)+((AA13*AA13/2))))*100)/X13</f>
        <v>4.0264718769493459</v>
      </c>
      <c r="AC22">
        <v>1</v>
      </c>
      <c r="AD22">
        <f t="shared" si="119"/>
        <v>123.75384615384615</v>
      </c>
      <c r="AE22">
        <f t="shared" ref="AE22:AE26" si="134">((SQRT(((AE13*AE13)/2)+((AG13*AG13/2))))*100)/AD13</f>
        <v>6.8925824121074033</v>
      </c>
      <c r="AH22">
        <f t="shared" si="120"/>
        <v>133.51473922902494</v>
      </c>
      <c r="AI22">
        <f t="shared" ref="AI22:AI26" si="135">((SQRT(((AI13*AI13)/2)+((AK13*AK13/2))))*100)/AH13</f>
        <v>5.9472713194783688</v>
      </c>
      <c r="AL22">
        <f t="shared" si="121"/>
        <v>124.68415937803692</v>
      </c>
      <c r="AM22">
        <f t="shared" ref="AM22:AM26" si="136">((SQRT(((AM13*AM13)/2)+((AO13*AO13/2))))*100)/AL13</f>
        <v>7.6527141390126463</v>
      </c>
    </row>
    <row r="23" spans="1:42" x14ac:dyDescent="0.3">
      <c r="A23">
        <v>2</v>
      </c>
      <c r="B23">
        <f t="shared" si="122"/>
        <v>121.36465374963261</v>
      </c>
      <c r="C23">
        <f t="shared" si="123"/>
        <v>4.9242417486262395</v>
      </c>
      <c r="F23">
        <f t="shared" si="124"/>
        <v>112.10007902339179</v>
      </c>
      <c r="G23">
        <f t="shared" si="125"/>
        <v>5.375730880715393</v>
      </c>
      <c r="J23">
        <f t="shared" si="126"/>
        <v>122.97136663190159</v>
      </c>
      <c r="K23">
        <f t="shared" si="127"/>
        <v>4.5855487225153135</v>
      </c>
      <c r="O23">
        <v>2</v>
      </c>
      <c r="P23">
        <f t="shared" si="128"/>
        <v>136.048391531482</v>
      </c>
      <c r="Q23">
        <f t="shared" si="129"/>
        <v>5.9898354573519086</v>
      </c>
      <c r="T23">
        <f t="shared" si="130"/>
        <v>125.7693326001507</v>
      </c>
      <c r="U23">
        <f t="shared" si="131"/>
        <v>6.6944439849558632</v>
      </c>
      <c r="X23">
        <f t="shared" si="132"/>
        <v>130.97533031312739</v>
      </c>
      <c r="Y23">
        <f t="shared" si="133"/>
        <v>7.5172404806153992</v>
      </c>
      <c r="AC23">
        <v>2</v>
      </c>
      <c r="AD23">
        <f t="shared" si="119"/>
        <v>132.3546856465006</v>
      </c>
      <c r="AE23">
        <f t="shared" si="134"/>
        <v>5.9584375985086941</v>
      </c>
      <c r="AH23">
        <f t="shared" si="120"/>
        <v>125.00936329588015</v>
      </c>
      <c r="AI23">
        <f t="shared" si="135"/>
        <v>6.7976044907004285</v>
      </c>
      <c r="AL23">
        <f t="shared" si="121"/>
        <v>135.91733870967741</v>
      </c>
      <c r="AM23">
        <f t="shared" si="136"/>
        <v>5.4908803193879416</v>
      </c>
    </row>
    <row r="24" spans="1:42" x14ac:dyDescent="0.3">
      <c r="A24">
        <v>3</v>
      </c>
      <c r="B24">
        <f t="shared" si="122"/>
        <v>115.00008599276187</v>
      </c>
      <c r="C24">
        <f t="shared" si="123"/>
        <v>6.3479974773398133</v>
      </c>
      <c r="F24">
        <f t="shared" si="124"/>
        <v>88.000046911466342</v>
      </c>
      <c r="G24">
        <f t="shared" si="125"/>
        <v>5.2150850797891302</v>
      </c>
      <c r="J24">
        <f t="shared" si="126"/>
        <v>109.99984690987584</v>
      </c>
      <c r="K24">
        <f t="shared" si="127"/>
        <v>5.2501442849677256</v>
      </c>
      <c r="O24">
        <v>3</v>
      </c>
      <c r="P24">
        <f t="shared" si="128"/>
        <v>109.45405226685379</v>
      </c>
      <c r="Q24">
        <f t="shared" si="129"/>
        <v>5.4536316254378194</v>
      </c>
      <c r="T24">
        <f t="shared" si="130"/>
        <v>97.449797091900152</v>
      </c>
      <c r="U24">
        <f t="shared" si="131"/>
        <v>7.7816311320456304</v>
      </c>
      <c r="X24">
        <f t="shared" si="132"/>
        <v>110.76681568440091</v>
      </c>
      <c r="Y24">
        <f t="shared" si="133"/>
        <v>5.516388496205237</v>
      </c>
      <c r="AC24">
        <v>3</v>
      </c>
      <c r="AD24">
        <f t="shared" si="119"/>
        <v>118.35838765464946</v>
      </c>
      <c r="AE24">
        <f t="shared" si="134"/>
        <v>5.9132183771320017</v>
      </c>
      <c r="AH24">
        <f t="shared" si="120"/>
        <v>90.109586518095583</v>
      </c>
      <c r="AI24">
        <f t="shared" si="135"/>
        <v>4.8968851837100944</v>
      </c>
      <c r="AL24">
        <f t="shared" si="121"/>
        <v>122.97122010539117</v>
      </c>
      <c r="AM24">
        <f t="shared" si="136"/>
        <v>6.6544611544318863</v>
      </c>
    </row>
    <row r="25" spans="1:42" x14ac:dyDescent="0.3">
      <c r="A25">
        <v>4.5</v>
      </c>
      <c r="B25">
        <f t="shared" si="122"/>
        <v>99.051406047872476</v>
      </c>
      <c r="C25">
        <f t="shared" si="123"/>
        <v>4.7952826993375401</v>
      </c>
      <c r="F25">
        <f t="shared" si="124"/>
        <v>62.761642144770384</v>
      </c>
      <c r="G25">
        <f t="shared" si="125"/>
        <v>4.6034269545846271</v>
      </c>
      <c r="J25">
        <f t="shared" si="126"/>
        <v>99.257614566262745</v>
      </c>
      <c r="K25">
        <f t="shared" si="127"/>
        <v>3.6833903533784822</v>
      </c>
      <c r="O25">
        <v>4.5</v>
      </c>
      <c r="P25">
        <f t="shared" si="128"/>
        <v>102.29880390268802</v>
      </c>
      <c r="Q25">
        <f t="shared" si="129"/>
        <v>6.1459924490214028</v>
      </c>
      <c r="T25">
        <f t="shared" si="130"/>
        <v>85.5341855283218</v>
      </c>
      <c r="U25">
        <f t="shared" si="131"/>
        <v>6.4822593477383004</v>
      </c>
      <c r="X25">
        <f t="shared" si="132"/>
        <v>99.865100265693826</v>
      </c>
      <c r="Y25">
        <f t="shared" si="133"/>
        <v>5.6617855468177263</v>
      </c>
      <c r="AC25">
        <v>4.5</v>
      </c>
      <c r="AD25">
        <f t="shared" si="119"/>
        <v>104.08005286509959</v>
      </c>
      <c r="AE25">
        <f t="shared" si="134"/>
        <v>6.1649825153734463</v>
      </c>
      <c r="AH25">
        <f t="shared" si="120"/>
        <v>69.620081001027629</v>
      </c>
      <c r="AI25">
        <f t="shared" si="135"/>
        <v>6.0683046030566103</v>
      </c>
      <c r="AL25">
        <f t="shared" si="121"/>
        <v>108.60988066710236</v>
      </c>
      <c r="AM25">
        <f t="shared" si="136"/>
        <v>3.9860925687435191</v>
      </c>
    </row>
    <row r="26" spans="1:42" x14ac:dyDescent="0.3">
      <c r="A26">
        <v>6</v>
      </c>
      <c r="B26">
        <f t="shared" si="122"/>
        <v>64.047060756975029</v>
      </c>
      <c r="C26">
        <f t="shared" si="123"/>
        <v>5.8380337096560249</v>
      </c>
      <c r="F26">
        <f t="shared" si="124"/>
        <v>61.673685954947025</v>
      </c>
      <c r="G26">
        <f t="shared" si="125"/>
        <v>5.0543170040479648</v>
      </c>
      <c r="J26">
        <f t="shared" si="126"/>
        <v>68.447949993136731</v>
      </c>
      <c r="K26">
        <f t="shared" si="127"/>
        <v>3.4945653659109364</v>
      </c>
      <c r="O26">
        <v>6</v>
      </c>
      <c r="P26">
        <f t="shared" si="128"/>
        <v>66.890779198403706</v>
      </c>
      <c r="Q26">
        <f t="shared" si="129"/>
        <v>6.293599784491283</v>
      </c>
      <c r="T26">
        <f t="shared" si="130"/>
        <v>59.659915033979047</v>
      </c>
      <c r="U26">
        <f t="shared" si="131"/>
        <v>6.4633263495500639</v>
      </c>
      <c r="X26">
        <f t="shared" si="132"/>
        <v>68.68128736086463</v>
      </c>
      <c r="Y26">
        <f t="shared" si="133"/>
        <v>6.6968721020180801</v>
      </c>
      <c r="AC26">
        <v>6</v>
      </c>
      <c r="AD26">
        <f t="shared" si="119"/>
        <v>67.210063598952487</v>
      </c>
      <c r="AE26">
        <f t="shared" si="134"/>
        <v>7.2947365860235047</v>
      </c>
      <c r="AH26">
        <f t="shared" si="120"/>
        <v>60.349844408820871</v>
      </c>
      <c r="AI26">
        <f t="shared" si="135"/>
        <v>6.1760711479399006</v>
      </c>
      <c r="AL26">
        <f t="shared" si="121"/>
        <v>71.119796349045629</v>
      </c>
      <c r="AM26">
        <f t="shared" si="136"/>
        <v>5.6846743088321237</v>
      </c>
    </row>
    <row r="28" spans="1:42" x14ac:dyDescent="0.3"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x14ac:dyDescent="0.3">
      <c r="A29" t="s">
        <v>1</v>
      </c>
      <c r="B29" t="s">
        <v>0</v>
      </c>
      <c r="C29" t="s">
        <v>10</v>
      </c>
      <c r="D29" t="s">
        <v>11</v>
      </c>
      <c r="E29" t="s">
        <v>3</v>
      </c>
      <c r="F29" t="s">
        <v>10</v>
      </c>
      <c r="G29" t="s">
        <v>11</v>
      </c>
      <c r="H29">
        <v>508</v>
      </c>
      <c r="I29" t="s">
        <v>10</v>
      </c>
      <c r="J29" t="s">
        <v>11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x14ac:dyDescent="0.3">
      <c r="A30">
        <v>0</v>
      </c>
      <c r="B30" s="5">
        <v>100</v>
      </c>
      <c r="C30" s="5">
        <v>0</v>
      </c>
      <c r="D30" s="5">
        <v>3</v>
      </c>
      <c r="E30" s="5">
        <v>100</v>
      </c>
      <c r="F30" s="5">
        <v>0</v>
      </c>
      <c r="G30" s="3">
        <v>3</v>
      </c>
      <c r="H30" s="5">
        <v>100</v>
      </c>
      <c r="I30" s="5">
        <v>0</v>
      </c>
      <c r="J30" s="3">
        <v>3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3">
      <c r="A31">
        <v>1</v>
      </c>
      <c r="B31" s="5">
        <v>121.5063</v>
      </c>
      <c r="C31" s="5">
        <v>1.263155</v>
      </c>
      <c r="D31" s="5">
        <v>3</v>
      </c>
      <c r="E31" s="5">
        <v>124.75830000000001</v>
      </c>
      <c r="F31" s="5">
        <v>5.8607240000000003</v>
      </c>
      <c r="G31" s="3">
        <v>3</v>
      </c>
      <c r="H31" s="5">
        <v>121.3631</v>
      </c>
      <c r="I31" s="5">
        <v>3.4358879999999998</v>
      </c>
      <c r="J31" s="3">
        <v>3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3">
      <c r="A32">
        <v>2</v>
      </c>
      <c r="B32" s="5">
        <v>129.92259999999999</v>
      </c>
      <c r="C32" s="5">
        <v>4.4098139999999999</v>
      </c>
      <c r="D32" s="5">
        <v>3</v>
      </c>
      <c r="E32" s="5">
        <v>120.95959999999999</v>
      </c>
      <c r="F32" s="5">
        <v>4.4351839999999996</v>
      </c>
      <c r="G32" s="3">
        <v>3</v>
      </c>
      <c r="H32" s="5">
        <v>129.9547</v>
      </c>
      <c r="I32" s="5">
        <v>3.7718639999999999</v>
      </c>
      <c r="J32" s="3">
        <v>3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x14ac:dyDescent="0.3">
      <c r="A33">
        <v>3</v>
      </c>
      <c r="B33" s="5">
        <v>114.27079999999999</v>
      </c>
      <c r="C33" s="5">
        <v>2.5961919999999998</v>
      </c>
      <c r="D33" s="5">
        <v>3</v>
      </c>
      <c r="E33" s="5">
        <v>91.853139999999996</v>
      </c>
      <c r="F33" s="5">
        <v>2.863823</v>
      </c>
      <c r="G33" s="3">
        <v>3</v>
      </c>
      <c r="H33" s="5">
        <v>114.5793</v>
      </c>
      <c r="I33" s="5">
        <v>4.2018009999999997</v>
      </c>
      <c r="J33" s="3">
        <v>3</v>
      </c>
      <c r="K33" t="s">
        <v>60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x14ac:dyDescent="0.3">
      <c r="A34">
        <v>4.5</v>
      </c>
      <c r="B34" s="5">
        <v>101.81010000000001</v>
      </c>
      <c r="C34" s="5">
        <v>1.4720690000000001</v>
      </c>
      <c r="D34" s="5">
        <v>3</v>
      </c>
      <c r="E34" s="5">
        <v>72.638630000000006</v>
      </c>
      <c r="F34" s="5">
        <v>6.7448990000000002</v>
      </c>
      <c r="G34" s="3">
        <v>3</v>
      </c>
      <c r="H34" s="5">
        <v>102.5775</v>
      </c>
      <c r="I34" s="5">
        <v>3.0212680000000001</v>
      </c>
      <c r="J34" s="3">
        <v>3</v>
      </c>
      <c r="K34" t="s">
        <v>60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x14ac:dyDescent="0.3">
      <c r="A35">
        <v>6</v>
      </c>
      <c r="B35" s="5">
        <v>66.049300000000002</v>
      </c>
      <c r="C35" s="5">
        <v>1.5054000000000001</v>
      </c>
      <c r="D35" s="5">
        <v>3</v>
      </c>
      <c r="E35" s="5">
        <v>60.561199999999999</v>
      </c>
      <c r="F35" s="5">
        <v>1.5908</v>
      </c>
      <c r="G35" s="3">
        <v>3</v>
      </c>
      <c r="H35" s="5">
        <v>69.416300000000007</v>
      </c>
      <c r="I35" s="5">
        <v>1.8544</v>
      </c>
      <c r="J35" s="3">
        <v>3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7" spans="1:42" x14ac:dyDescent="0.3">
      <c r="B37" s="5"/>
      <c r="C37" s="5"/>
      <c r="D37" s="5"/>
    </row>
    <row r="38" spans="1:42" x14ac:dyDescent="0.3">
      <c r="B38" s="5"/>
      <c r="C38" s="5"/>
      <c r="D38" s="5"/>
    </row>
    <row r="39" spans="1:42" x14ac:dyDescent="0.3">
      <c r="B39" s="5"/>
      <c r="C39" s="5"/>
      <c r="D39" s="5"/>
    </row>
    <row r="40" spans="1:42" x14ac:dyDescent="0.3">
      <c r="B40" s="5"/>
      <c r="C40" s="5"/>
      <c r="D40" s="5"/>
    </row>
    <row r="41" spans="1:42" x14ac:dyDescent="0.3">
      <c r="B41" s="5"/>
      <c r="C41" s="5"/>
      <c r="D41" s="5"/>
    </row>
    <row r="42" spans="1:42" x14ac:dyDescent="0.3">
      <c r="B42" s="5"/>
      <c r="C42" s="5"/>
      <c r="D4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02EA-51CD-443B-919D-20591905711C}">
  <dimension ref="A1:T31"/>
  <sheetViews>
    <sheetView workbookViewId="0">
      <selection sqref="A1:A2"/>
    </sheetView>
  </sheetViews>
  <sheetFormatPr baseColWidth="10" defaultRowHeight="14.4" x14ac:dyDescent="0.3"/>
  <sheetData>
    <row r="1" spans="1:20" x14ac:dyDescent="0.3">
      <c r="A1" t="s">
        <v>30</v>
      </c>
    </row>
    <row r="2" spans="1:20" x14ac:dyDescent="0.3">
      <c r="A2" t="s">
        <v>15</v>
      </c>
    </row>
    <row r="3" spans="1:20" x14ac:dyDescent="0.3">
      <c r="A3" s="1">
        <v>45805</v>
      </c>
      <c r="O3" t="s">
        <v>28</v>
      </c>
    </row>
    <row r="4" spans="1:20" x14ac:dyDescent="0.3">
      <c r="A4" t="s">
        <v>0</v>
      </c>
      <c r="B4" t="s">
        <v>18</v>
      </c>
      <c r="C4" t="s">
        <v>3</v>
      </c>
      <c r="D4" t="s">
        <v>18</v>
      </c>
      <c r="E4">
        <v>508</v>
      </c>
      <c r="F4" t="s">
        <v>18</v>
      </c>
      <c r="H4" t="s">
        <v>0</v>
      </c>
      <c r="I4" t="s">
        <v>20</v>
      </c>
      <c r="J4" t="s">
        <v>3</v>
      </c>
      <c r="K4" t="s">
        <v>20</v>
      </c>
      <c r="L4">
        <v>508</v>
      </c>
      <c r="M4" t="s">
        <v>20</v>
      </c>
      <c r="O4" t="s">
        <v>0</v>
      </c>
      <c r="P4" t="s">
        <v>20</v>
      </c>
      <c r="Q4" t="s">
        <v>3</v>
      </c>
      <c r="R4" t="s">
        <v>20</v>
      </c>
      <c r="S4">
        <v>508</v>
      </c>
      <c r="T4" t="s">
        <v>20</v>
      </c>
    </row>
    <row r="5" spans="1:20" x14ac:dyDescent="0.3">
      <c r="A5">
        <v>65097</v>
      </c>
      <c r="B5">
        <v>55411</v>
      </c>
      <c r="C5">
        <v>60603</v>
      </c>
      <c r="D5">
        <v>55968</v>
      </c>
      <c r="E5">
        <v>60074</v>
      </c>
      <c r="F5">
        <v>69358</v>
      </c>
      <c r="H5">
        <f>AVERAGE(A5:B5)</f>
        <v>60254</v>
      </c>
      <c r="I5">
        <f>STDEV(A5:B5)</f>
        <v>6849.0362825728989</v>
      </c>
      <c r="J5">
        <f>AVERAGE(C5:D5)</f>
        <v>58285.5</v>
      </c>
      <c r="K5">
        <f>STDEV(C5:D5)</f>
        <v>3277.4399307996478</v>
      </c>
      <c r="L5">
        <f>AVERAGE(E5:F5)</f>
        <v>64716</v>
      </c>
      <c r="M5">
        <f>STDEV(E5:F5)</f>
        <v>6564.779356535907</v>
      </c>
      <c r="O5">
        <f>(H5*100)/H5</f>
        <v>100</v>
      </c>
      <c r="P5">
        <f>(I5*100)/H5</f>
        <v>11.36694042316344</v>
      </c>
      <c r="Q5">
        <f>(J5*100)/H5</f>
        <v>96.732996979453645</v>
      </c>
      <c r="R5">
        <f>(K5*100)/H5</f>
        <v>5.4393732047659036</v>
      </c>
      <c r="S5">
        <f>(L5*100)/H5</f>
        <v>107.40531748929531</v>
      </c>
      <c r="T5">
        <f>(M5*100)/H5</f>
        <v>10.895176015759795</v>
      </c>
    </row>
    <row r="7" spans="1:20" x14ac:dyDescent="0.3">
      <c r="A7" s="1">
        <v>45819</v>
      </c>
    </row>
    <row r="8" spans="1:20" x14ac:dyDescent="0.3">
      <c r="A8" t="s">
        <v>0</v>
      </c>
      <c r="B8" t="s">
        <v>18</v>
      </c>
      <c r="C8" t="s">
        <v>3</v>
      </c>
      <c r="D8" t="s">
        <v>18</v>
      </c>
      <c r="E8">
        <v>508</v>
      </c>
      <c r="F8" t="s">
        <v>18</v>
      </c>
      <c r="H8" t="s">
        <v>0</v>
      </c>
      <c r="I8" t="s">
        <v>20</v>
      </c>
      <c r="J8" t="s">
        <v>3</v>
      </c>
      <c r="K8" t="s">
        <v>20</v>
      </c>
      <c r="L8">
        <v>508</v>
      </c>
      <c r="M8" t="s">
        <v>20</v>
      </c>
      <c r="O8" t="s">
        <v>0</v>
      </c>
      <c r="P8" t="s">
        <v>20</v>
      </c>
      <c r="Q8" t="s">
        <v>3</v>
      </c>
      <c r="R8" t="s">
        <v>20</v>
      </c>
      <c r="S8">
        <v>508</v>
      </c>
      <c r="T8" t="s">
        <v>20</v>
      </c>
    </row>
    <row r="9" spans="1:20" x14ac:dyDescent="0.3">
      <c r="A9">
        <v>40537</v>
      </c>
      <c r="B9">
        <v>44955</v>
      </c>
      <c r="C9">
        <v>51161</v>
      </c>
      <c r="D9">
        <v>36897</v>
      </c>
      <c r="E9">
        <v>43578</v>
      </c>
      <c r="F9">
        <v>42513</v>
      </c>
      <c r="H9">
        <f>AVERAGE(A9:B9)</f>
        <v>42746</v>
      </c>
      <c r="I9">
        <f>STDEV(A9:B9)</f>
        <v>3123.997759282167</v>
      </c>
      <c r="J9">
        <f>AVERAGE(C9:D9)</f>
        <v>44029</v>
      </c>
      <c r="K9">
        <f>STDEV(C9:D9)</f>
        <v>10086.171126844914</v>
      </c>
      <c r="L9">
        <f>AVERAGE(E9:F9)</f>
        <v>43045.5</v>
      </c>
      <c r="M9">
        <f>STDEV(E9:F9)</f>
        <v>753.06872196367317</v>
      </c>
      <c r="O9">
        <f>(H9*100)/H9</f>
        <v>100</v>
      </c>
      <c r="P9">
        <f>(I9*100)/H9</f>
        <v>7.308280913494051</v>
      </c>
      <c r="Q9">
        <f>(J9*100)/H9</f>
        <v>103.00145042811023</v>
      </c>
      <c r="R9">
        <f>(K9*100)/H9</f>
        <v>23.595590527405871</v>
      </c>
      <c r="S9">
        <f>(L9*100)/H9</f>
        <v>100.70065035324943</v>
      </c>
      <c r="T9">
        <f>(M9*100)/H9</f>
        <v>1.7617291020532289</v>
      </c>
    </row>
    <row r="11" spans="1:20" x14ac:dyDescent="0.3">
      <c r="A11" s="1" t="s">
        <v>31</v>
      </c>
    </row>
    <row r="12" spans="1:20" x14ac:dyDescent="0.3">
      <c r="A12" t="s">
        <v>0</v>
      </c>
      <c r="B12" t="s">
        <v>18</v>
      </c>
      <c r="C12" t="s">
        <v>3</v>
      </c>
      <c r="D12" t="s">
        <v>18</v>
      </c>
      <c r="E12">
        <v>508</v>
      </c>
      <c r="F12" t="s">
        <v>18</v>
      </c>
      <c r="H12" t="s">
        <v>0</v>
      </c>
      <c r="I12" t="s">
        <v>20</v>
      </c>
      <c r="J12" t="s">
        <v>3</v>
      </c>
      <c r="K12" t="s">
        <v>20</v>
      </c>
      <c r="L12">
        <v>508</v>
      </c>
      <c r="M12" t="s">
        <v>20</v>
      </c>
      <c r="O12" t="s">
        <v>0</v>
      </c>
      <c r="P12" t="s">
        <v>20</v>
      </c>
      <c r="Q12" t="s">
        <v>3</v>
      </c>
      <c r="R12" t="s">
        <v>20</v>
      </c>
      <c r="S12">
        <v>508</v>
      </c>
      <c r="T12" t="s">
        <v>20</v>
      </c>
    </row>
    <row r="13" spans="1:20" x14ac:dyDescent="0.3">
      <c r="A13">
        <v>38303.5</v>
      </c>
      <c r="B13">
        <v>35750.5</v>
      </c>
      <c r="C13">
        <v>43858.5</v>
      </c>
      <c r="D13">
        <v>47615.5</v>
      </c>
      <c r="E13">
        <v>43697</v>
      </c>
      <c r="F13">
        <v>41253</v>
      </c>
      <c r="H13">
        <f>AVERAGE(A13:B13)</f>
        <v>37027</v>
      </c>
      <c r="I13">
        <f>STDEV(A13:B13)</f>
        <v>1805.2436123692557</v>
      </c>
      <c r="J13">
        <f>AVERAGE(C13:D13)</f>
        <v>45737</v>
      </c>
      <c r="K13">
        <f>STDEV(C13:D13)</f>
        <v>2656.6001769178592</v>
      </c>
      <c r="L13">
        <f>AVERAGE(E13:F13)</f>
        <v>42475</v>
      </c>
      <c r="M13">
        <f>STDEV(E13:F13)</f>
        <v>1728.1689732199222</v>
      </c>
      <c r="O13">
        <f>(H13*100)/H13</f>
        <v>100</v>
      </c>
      <c r="P13">
        <f>(I13*100)/H13</f>
        <v>4.8754790082082149</v>
      </c>
      <c r="Q13">
        <f>(J13*100)/H13</f>
        <v>123.52337483458017</v>
      </c>
      <c r="R13">
        <f>(K13*100)/H13</f>
        <v>7.1747648389495753</v>
      </c>
      <c r="S13">
        <f>(L13*100)/H13</f>
        <v>114.71358738218058</v>
      </c>
      <c r="T13">
        <f>(M13*100)/H13</f>
        <v>4.6673210717042224</v>
      </c>
    </row>
    <row r="15" spans="1:20" x14ac:dyDescent="0.3">
      <c r="A15" s="1">
        <v>45826</v>
      </c>
    </row>
    <row r="16" spans="1:20" x14ac:dyDescent="0.3">
      <c r="A16" t="s">
        <v>0</v>
      </c>
      <c r="B16" t="s">
        <v>18</v>
      </c>
      <c r="C16" t="s">
        <v>3</v>
      </c>
      <c r="D16" t="s">
        <v>18</v>
      </c>
      <c r="E16">
        <v>508</v>
      </c>
      <c r="F16" t="s">
        <v>18</v>
      </c>
      <c r="H16" t="s">
        <v>0</v>
      </c>
      <c r="I16" t="s">
        <v>20</v>
      </c>
      <c r="J16" t="s">
        <v>3</v>
      </c>
      <c r="K16" t="s">
        <v>20</v>
      </c>
      <c r="L16">
        <v>508</v>
      </c>
      <c r="M16" t="s">
        <v>20</v>
      </c>
      <c r="O16" t="s">
        <v>0</v>
      </c>
      <c r="P16" t="s">
        <v>20</v>
      </c>
      <c r="Q16" t="s">
        <v>3</v>
      </c>
      <c r="R16" t="s">
        <v>20</v>
      </c>
      <c r="S16">
        <v>508</v>
      </c>
      <c r="T16" t="s">
        <v>20</v>
      </c>
    </row>
    <row r="17" spans="1:20" x14ac:dyDescent="0.3">
      <c r="A17">
        <v>167870</v>
      </c>
      <c r="B17">
        <v>151896</v>
      </c>
      <c r="C17">
        <v>65511</v>
      </c>
      <c r="D17">
        <v>140842</v>
      </c>
      <c r="E17">
        <v>137491</v>
      </c>
      <c r="F17">
        <v>90898</v>
      </c>
      <c r="H17">
        <f>AVERAGE(A17:B17)</f>
        <v>159883</v>
      </c>
      <c r="I17">
        <f>STDEV(A17:B17)</f>
        <v>11295.323722673909</v>
      </c>
      <c r="J17">
        <f>AVERAGE(C17:D17)</f>
        <v>103176.5</v>
      </c>
      <c r="K17">
        <f>STDEV(C17:D17)</f>
        <v>53267.060933563815</v>
      </c>
      <c r="L17">
        <f>AVERAGE(E17:F17)</f>
        <v>114194.5</v>
      </c>
      <c r="M17">
        <f>STDEV(E17:F17)</f>
        <v>32946.226255824811</v>
      </c>
      <c r="O17">
        <f>(H17*100)/H17</f>
        <v>100</v>
      </c>
      <c r="P17">
        <f>(I17*100)/H17</f>
        <v>7.064743420297285</v>
      </c>
      <c r="Q17">
        <f>(J17*100)/H17</f>
        <v>64.532501892008526</v>
      </c>
      <c r="R17">
        <f>(K17*100)/H17</f>
        <v>33.316275610017207</v>
      </c>
      <c r="S17">
        <f>(L17*100)/H17</f>
        <v>71.423791147276447</v>
      </c>
      <c r="T17">
        <f>(M17*100)/H17</f>
        <v>20.606459883680451</v>
      </c>
    </row>
    <row r="19" spans="1:20" x14ac:dyDescent="0.3">
      <c r="A19" s="1">
        <v>45849</v>
      </c>
    </row>
    <row r="20" spans="1:20" x14ac:dyDescent="0.3">
      <c r="A20" t="s">
        <v>0</v>
      </c>
      <c r="B20" t="s">
        <v>18</v>
      </c>
      <c r="C20" t="s">
        <v>3</v>
      </c>
      <c r="D20" t="s">
        <v>18</v>
      </c>
      <c r="E20">
        <v>508</v>
      </c>
      <c r="F20" t="s">
        <v>18</v>
      </c>
      <c r="H20" t="s">
        <v>0</v>
      </c>
      <c r="I20" t="s">
        <v>20</v>
      </c>
      <c r="J20" t="s">
        <v>3</v>
      </c>
      <c r="K20" t="s">
        <v>20</v>
      </c>
      <c r="L20">
        <v>508</v>
      </c>
      <c r="M20" t="s">
        <v>20</v>
      </c>
      <c r="O20" t="s">
        <v>0</v>
      </c>
      <c r="P20" t="s">
        <v>20</v>
      </c>
      <c r="Q20" t="s">
        <v>3</v>
      </c>
      <c r="R20" t="s">
        <v>20</v>
      </c>
      <c r="S20">
        <v>508</v>
      </c>
      <c r="T20" t="s">
        <v>20</v>
      </c>
    </row>
    <row r="21" spans="1:20" x14ac:dyDescent="0.3">
      <c r="A21">
        <v>117274</v>
      </c>
      <c r="B21">
        <v>155894</v>
      </c>
      <c r="C21">
        <v>125789</v>
      </c>
      <c r="D21">
        <v>118567</v>
      </c>
      <c r="E21">
        <v>124968</v>
      </c>
      <c r="F21">
        <v>115819</v>
      </c>
      <c r="H21">
        <f>AVERAGE(A21:B21)</f>
        <v>136584</v>
      </c>
      <c r="I21">
        <f>STDEV(A21:B21)</f>
        <v>27308.463889424467</v>
      </c>
      <c r="J21">
        <f>AVERAGE(C21:D21)</f>
        <v>122178</v>
      </c>
      <c r="K21">
        <f>STDEV(C21:D21)</f>
        <v>5106.7251737292463</v>
      </c>
      <c r="L21">
        <f>AVERAGE(E21:F21)</f>
        <v>120393.5</v>
      </c>
      <c r="M21">
        <f>STDEV(E21:F21)</f>
        <v>6469.3199410757234</v>
      </c>
      <c r="O21">
        <f>(H21*100)/H21</f>
        <v>100</v>
      </c>
      <c r="P21">
        <f>(I21*100)/H21</f>
        <v>19.993896715152921</v>
      </c>
      <c r="Q21">
        <f>(J21*100)/H21</f>
        <v>89.452644526445269</v>
      </c>
      <c r="R21">
        <f>(K21*100)/H21</f>
        <v>3.7388897482349659</v>
      </c>
      <c r="S21">
        <f>(L21*100)/H21</f>
        <v>88.146122532653905</v>
      </c>
      <c r="T21">
        <f>(M21*100)/H21</f>
        <v>4.736513750567946</v>
      </c>
    </row>
    <row r="23" spans="1:20" x14ac:dyDescent="0.3">
      <c r="A23" s="1">
        <v>45855</v>
      </c>
    </row>
    <row r="24" spans="1:20" x14ac:dyDescent="0.3">
      <c r="A24" t="s">
        <v>0</v>
      </c>
      <c r="B24" t="s">
        <v>18</v>
      </c>
      <c r="C24" t="s">
        <v>3</v>
      </c>
      <c r="D24" t="s">
        <v>18</v>
      </c>
      <c r="E24">
        <v>508</v>
      </c>
      <c r="F24" t="s">
        <v>18</v>
      </c>
      <c r="H24" t="s">
        <v>0</v>
      </c>
      <c r="I24" t="s">
        <v>20</v>
      </c>
      <c r="J24" t="s">
        <v>3</v>
      </c>
      <c r="K24" t="s">
        <v>20</v>
      </c>
      <c r="L24">
        <v>508</v>
      </c>
      <c r="M24" t="s">
        <v>20</v>
      </c>
      <c r="O24" t="s">
        <v>0</v>
      </c>
      <c r="P24" t="s">
        <v>20</v>
      </c>
      <c r="Q24" t="s">
        <v>3</v>
      </c>
      <c r="R24" t="s">
        <v>20</v>
      </c>
      <c r="S24">
        <v>508</v>
      </c>
      <c r="T24" t="s">
        <v>20</v>
      </c>
    </row>
    <row r="25" spans="1:20" x14ac:dyDescent="0.3">
      <c r="A25">
        <v>252654</v>
      </c>
      <c r="B25">
        <v>266070</v>
      </c>
      <c r="C25">
        <v>218011</v>
      </c>
      <c r="D25">
        <v>208068</v>
      </c>
      <c r="E25">
        <v>162125</v>
      </c>
      <c r="F25">
        <v>160867</v>
      </c>
      <c r="H25">
        <f>AVERAGE(A25:B25)</f>
        <v>259362</v>
      </c>
      <c r="I25">
        <f>STDEV(A25:B25)</f>
        <v>9486.5445763987209</v>
      </c>
      <c r="J25">
        <f>AVERAGE(C25:D25)</f>
        <v>213039.5</v>
      </c>
      <c r="K25">
        <f>STDEV(C25:D25)</f>
        <v>7030.7627253378423</v>
      </c>
      <c r="L25">
        <f>AVERAGE(E25:F25)</f>
        <v>161496</v>
      </c>
      <c r="M25">
        <f>STDEV(E25:F25)</f>
        <v>889.54033073267681</v>
      </c>
      <c r="O25">
        <f>(H25*100)/H25</f>
        <v>100</v>
      </c>
      <c r="P25">
        <f>(I25*100)/H25</f>
        <v>3.6576462922088515</v>
      </c>
      <c r="Q25">
        <f>(J25*100)/H25</f>
        <v>82.139827731124839</v>
      </c>
      <c r="R25">
        <f>(K25*100)/H25</f>
        <v>2.7107913747340948</v>
      </c>
      <c r="S25">
        <f>(L25*100)/H25</f>
        <v>62.266638906239159</v>
      </c>
      <c r="T25">
        <f>(M25*100)/H25</f>
        <v>0.34297249818118181</v>
      </c>
    </row>
    <row r="28" spans="1:20" x14ac:dyDescent="0.3">
      <c r="B28" t="s">
        <v>28</v>
      </c>
      <c r="C28" t="s">
        <v>10</v>
      </c>
      <c r="D28" t="s">
        <v>11</v>
      </c>
    </row>
    <row r="29" spans="1:20" x14ac:dyDescent="0.3">
      <c r="A29" t="s">
        <v>0</v>
      </c>
      <c r="B29">
        <v>100</v>
      </c>
      <c r="C29">
        <v>9.0444977954207939</v>
      </c>
      <c r="D29">
        <v>6</v>
      </c>
    </row>
    <row r="30" spans="1:20" x14ac:dyDescent="0.3">
      <c r="A30" t="s">
        <v>3</v>
      </c>
      <c r="B30">
        <v>93.230469999999997</v>
      </c>
      <c r="C30">
        <v>8.1368460000000002</v>
      </c>
      <c r="D30">
        <v>6</v>
      </c>
    </row>
    <row r="31" spans="1:20" x14ac:dyDescent="0.3">
      <c r="A31">
        <v>508</v>
      </c>
      <c r="B31">
        <v>90.776020000000003</v>
      </c>
      <c r="C31">
        <v>8.4503430000000002</v>
      </c>
      <c r="D31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7AC1-907E-42B7-8C7A-0A75A7742A6C}">
  <dimension ref="A1:AO48"/>
  <sheetViews>
    <sheetView topLeftCell="A23" workbookViewId="0">
      <selection activeCell="A42" sqref="A42:J42"/>
    </sheetView>
  </sheetViews>
  <sheetFormatPr baseColWidth="10" defaultRowHeight="14.4" x14ac:dyDescent="0.3"/>
  <sheetData>
    <row r="1" spans="1:41" x14ac:dyDescent="0.3">
      <c r="A1" t="s">
        <v>32</v>
      </c>
    </row>
    <row r="2" spans="1:41" x14ac:dyDescent="0.3">
      <c r="A2" s="1">
        <v>45855</v>
      </c>
      <c r="O2" s="1">
        <v>45874</v>
      </c>
      <c r="AC2" s="1">
        <v>45891</v>
      </c>
    </row>
    <row r="3" spans="1:41" x14ac:dyDescent="0.3">
      <c r="A3" t="s">
        <v>12</v>
      </c>
      <c r="B3" t="s">
        <v>0</v>
      </c>
      <c r="C3" t="s">
        <v>9</v>
      </c>
      <c r="D3" t="s">
        <v>13</v>
      </c>
      <c r="E3" t="s">
        <v>9</v>
      </c>
      <c r="F3" t="s">
        <v>3</v>
      </c>
      <c r="G3" t="s">
        <v>9</v>
      </c>
      <c r="H3" t="s">
        <v>5</v>
      </c>
      <c r="I3" t="s">
        <v>9</v>
      </c>
      <c r="J3">
        <v>508</v>
      </c>
      <c r="K3" t="s">
        <v>9</v>
      </c>
      <c r="L3" t="s">
        <v>6</v>
      </c>
      <c r="M3" t="s">
        <v>9</v>
      </c>
      <c r="O3" t="s">
        <v>1</v>
      </c>
      <c r="P3" t="s">
        <v>0</v>
      </c>
      <c r="Q3" t="s">
        <v>9</v>
      </c>
      <c r="R3" t="s">
        <v>4</v>
      </c>
      <c r="S3" t="s">
        <v>9</v>
      </c>
      <c r="T3" t="s">
        <v>3</v>
      </c>
      <c r="U3" t="s">
        <v>9</v>
      </c>
      <c r="V3" t="s">
        <v>5</v>
      </c>
      <c r="W3" t="s">
        <v>9</v>
      </c>
      <c r="X3">
        <v>508</v>
      </c>
      <c r="Y3" t="s">
        <v>9</v>
      </c>
      <c r="Z3" t="s">
        <v>6</v>
      </c>
      <c r="AA3" t="s">
        <v>9</v>
      </c>
      <c r="AC3" t="s">
        <v>12</v>
      </c>
      <c r="AD3" t="s">
        <v>0</v>
      </c>
      <c r="AE3" t="s">
        <v>9</v>
      </c>
      <c r="AF3" t="s">
        <v>13</v>
      </c>
      <c r="AG3" t="s">
        <v>9</v>
      </c>
      <c r="AH3" t="s">
        <v>3</v>
      </c>
      <c r="AI3" t="s">
        <v>9</v>
      </c>
      <c r="AJ3" t="s">
        <v>5</v>
      </c>
      <c r="AK3" t="s">
        <v>9</v>
      </c>
      <c r="AL3">
        <v>508</v>
      </c>
      <c r="AM3" t="s">
        <v>9</v>
      </c>
      <c r="AN3" t="s">
        <v>6</v>
      </c>
      <c r="AO3" t="s">
        <v>9</v>
      </c>
    </row>
    <row r="4" spans="1:41" x14ac:dyDescent="0.3">
      <c r="B4">
        <v>6133</v>
      </c>
      <c r="C4">
        <v>5702</v>
      </c>
      <c r="D4">
        <v>5591</v>
      </c>
      <c r="E4">
        <v>6436</v>
      </c>
      <c r="F4">
        <v>5096</v>
      </c>
      <c r="G4">
        <v>5599</v>
      </c>
      <c r="H4">
        <v>4824</v>
      </c>
      <c r="I4">
        <v>6218</v>
      </c>
      <c r="J4">
        <v>5986</v>
      </c>
      <c r="K4">
        <v>5706</v>
      </c>
      <c r="L4">
        <v>5522</v>
      </c>
      <c r="M4">
        <v>5728</v>
      </c>
      <c r="P4">
        <v>6155</v>
      </c>
      <c r="Q4">
        <v>5818</v>
      </c>
      <c r="R4">
        <v>7101</v>
      </c>
      <c r="S4">
        <v>5072</v>
      </c>
      <c r="T4">
        <v>6254</v>
      </c>
      <c r="U4">
        <v>5895</v>
      </c>
      <c r="V4">
        <v>7262</v>
      </c>
      <c r="W4">
        <v>4986</v>
      </c>
      <c r="X4">
        <v>5850</v>
      </c>
      <c r="Y4">
        <v>5710</v>
      </c>
      <c r="Z4">
        <v>5953</v>
      </c>
      <c r="AA4">
        <v>5929</v>
      </c>
      <c r="AD4">
        <v>5963</v>
      </c>
      <c r="AE4">
        <v>6322</v>
      </c>
      <c r="AF4">
        <v>5047</v>
      </c>
      <c r="AG4">
        <v>7323</v>
      </c>
      <c r="AH4">
        <v>5647</v>
      </c>
      <c r="AI4">
        <v>5310</v>
      </c>
      <c r="AJ4">
        <v>6697</v>
      </c>
      <c r="AK4">
        <v>4667</v>
      </c>
      <c r="AL4">
        <v>5711</v>
      </c>
      <c r="AM4">
        <v>5850</v>
      </c>
      <c r="AN4">
        <v>5806</v>
      </c>
      <c r="AO4">
        <v>5782</v>
      </c>
    </row>
    <row r="5" spans="1:41" x14ac:dyDescent="0.3">
      <c r="B5">
        <v>16150</v>
      </c>
      <c r="C5">
        <v>17133</v>
      </c>
      <c r="D5">
        <v>16789</v>
      </c>
      <c r="E5">
        <v>15042</v>
      </c>
      <c r="F5">
        <v>24410</v>
      </c>
      <c r="G5">
        <v>23435</v>
      </c>
      <c r="H5">
        <v>20607</v>
      </c>
      <c r="I5">
        <v>22992</v>
      </c>
      <c r="J5">
        <v>18366</v>
      </c>
      <c r="K5">
        <v>17027</v>
      </c>
      <c r="L5">
        <v>17503</v>
      </c>
      <c r="M5">
        <v>16506</v>
      </c>
      <c r="P5">
        <v>21538</v>
      </c>
      <c r="Q5">
        <v>23621</v>
      </c>
      <c r="R5">
        <v>22672</v>
      </c>
      <c r="S5">
        <v>24642</v>
      </c>
      <c r="T5">
        <v>21485</v>
      </c>
      <c r="U5">
        <v>23063</v>
      </c>
      <c r="V5">
        <v>20246</v>
      </c>
      <c r="W5">
        <v>20471</v>
      </c>
      <c r="X5">
        <v>19325</v>
      </c>
      <c r="Y5">
        <v>21055</v>
      </c>
      <c r="Z5">
        <v>21399</v>
      </c>
      <c r="AA5">
        <v>21840</v>
      </c>
      <c r="AD5">
        <v>17007</v>
      </c>
      <c r="AE5">
        <v>15896</v>
      </c>
      <c r="AF5">
        <v>14581</v>
      </c>
      <c r="AG5">
        <v>17010</v>
      </c>
      <c r="AH5">
        <v>25295</v>
      </c>
      <c r="AI5">
        <v>24454</v>
      </c>
      <c r="AJ5">
        <v>21720</v>
      </c>
      <c r="AK5">
        <v>24199</v>
      </c>
      <c r="AL5">
        <v>17225</v>
      </c>
      <c r="AM5">
        <v>18420</v>
      </c>
      <c r="AN5">
        <v>17482</v>
      </c>
      <c r="AO5">
        <v>16507</v>
      </c>
    </row>
    <row r="6" spans="1:41" x14ac:dyDescent="0.3">
      <c r="B6">
        <v>29797</v>
      </c>
      <c r="C6">
        <v>28072</v>
      </c>
      <c r="D6">
        <v>24414</v>
      </c>
      <c r="E6">
        <v>27461</v>
      </c>
      <c r="F6">
        <v>35986</v>
      </c>
      <c r="G6">
        <v>34065</v>
      </c>
      <c r="H6">
        <v>29795</v>
      </c>
      <c r="I6">
        <v>27446</v>
      </c>
      <c r="J6">
        <v>31094</v>
      </c>
      <c r="K6">
        <v>32183</v>
      </c>
      <c r="L6">
        <v>29778</v>
      </c>
      <c r="M6">
        <v>28238</v>
      </c>
      <c r="P6">
        <v>38814</v>
      </c>
      <c r="Q6">
        <v>40674</v>
      </c>
      <c r="R6">
        <v>40455</v>
      </c>
      <c r="S6">
        <v>40760</v>
      </c>
      <c r="T6">
        <v>42686</v>
      </c>
      <c r="U6">
        <v>46119</v>
      </c>
      <c r="V6">
        <v>36191</v>
      </c>
      <c r="W6">
        <v>38625</v>
      </c>
      <c r="X6">
        <v>48137</v>
      </c>
      <c r="Y6">
        <v>51924</v>
      </c>
      <c r="Z6">
        <v>50644</v>
      </c>
      <c r="AA6">
        <v>53260</v>
      </c>
      <c r="AD6">
        <v>28754</v>
      </c>
      <c r="AE6">
        <v>30633</v>
      </c>
      <c r="AF6">
        <v>25085</v>
      </c>
      <c r="AG6">
        <v>28281</v>
      </c>
      <c r="AH6">
        <v>33437</v>
      </c>
      <c r="AI6">
        <v>35534</v>
      </c>
      <c r="AJ6">
        <v>31756</v>
      </c>
      <c r="AK6">
        <v>28378</v>
      </c>
      <c r="AL6">
        <v>31158</v>
      </c>
      <c r="AM6">
        <v>33310</v>
      </c>
      <c r="AN6">
        <v>27789</v>
      </c>
      <c r="AO6">
        <v>29386</v>
      </c>
    </row>
    <row r="7" spans="1:41" x14ac:dyDescent="0.3">
      <c r="B7">
        <v>58038</v>
      </c>
      <c r="C7">
        <v>55931</v>
      </c>
      <c r="D7">
        <v>52685</v>
      </c>
      <c r="E7">
        <v>49167</v>
      </c>
      <c r="F7">
        <v>59830</v>
      </c>
      <c r="G7">
        <v>64013</v>
      </c>
      <c r="H7">
        <v>46979</v>
      </c>
      <c r="I7">
        <v>50924</v>
      </c>
      <c r="J7">
        <v>67125</v>
      </c>
      <c r="K7">
        <v>65345</v>
      </c>
      <c r="L7">
        <v>50351</v>
      </c>
      <c r="M7">
        <v>54564</v>
      </c>
      <c r="P7">
        <v>80976</v>
      </c>
      <c r="Q7">
        <v>76326</v>
      </c>
      <c r="R7">
        <v>67486</v>
      </c>
      <c r="S7">
        <v>66388</v>
      </c>
      <c r="T7">
        <v>70074</v>
      </c>
      <c r="U7">
        <v>66684</v>
      </c>
      <c r="V7">
        <v>52325</v>
      </c>
      <c r="W7">
        <v>52249</v>
      </c>
      <c r="X7">
        <v>73174</v>
      </c>
      <c r="Y7">
        <v>71577</v>
      </c>
      <c r="Z7">
        <v>68967</v>
      </c>
      <c r="AA7">
        <v>65877</v>
      </c>
      <c r="AD7">
        <v>58797</v>
      </c>
      <c r="AE7">
        <v>56582</v>
      </c>
      <c r="AF7">
        <v>49458</v>
      </c>
      <c r="AG7">
        <v>53272</v>
      </c>
      <c r="AH7">
        <v>62897</v>
      </c>
      <c r="AI7">
        <v>58521</v>
      </c>
      <c r="AJ7">
        <v>50900</v>
      </c>
      <c r="AK7">
        <v>47593</v>
      </c>
      <c r="AL7">
        <v>60050</v>
      </c>
      <c r="AM7">
        <v>61204</v>
      </c>
      <c r="AN7">
        <v>53324</v>
      </c>
      <c r="AO7">
        <v>49354</v>
      </c>
    </row>
    <row r="8" spans="1:41" x14ac:dyDescent="0.3">
      <c r="B8">
        <v>91213</v>
      </c>
      <c r="C8">
        <v>98960</v>
      </c>
      <c r="D8">
        <v>79431</v>
      </c>
      <c r="E8">
        <v>86482</v>
      </c>
      <c r="F8">
        <v>116266</v>
      </c>
      <c r="G8">
        <v>111105</v>
      </c>
      <c r="H8">
        <v>71578</v>
      </c>
      <c r="I8">
        <v>69782</v>
      </c>
      <c r="J8">
        <v>101433</v>
      </c>
      <c r="K8">
        <v>94534</v>
      </c>
      <c r="L8">
        <v>76704</v>
      </c>
      <c r="M8">
        <v>84473</v>
      </c>
      <c r="P8">
        <v>117669</v>
      </c>
      <c r="Q8">
        <v>125607</v>
      </c>
      <c r="R8">
        <v>98458</v>
      </c>
      <c r="S8">
        <v>103515</v>
      </c>
      <c r="T8">
        <v>117527</v>
      </c>
      <c r="U8">
        <v>123463</v>
      </c>
      <c r="V8">
        <v>85749</v>
      </c>
      <c r="W8">
        <v>91596</v>
      </c>
      <c r="X8">
        <v>93694</v>
      </c>
      <c r="Y8">
        <v>98329</v>
      </c>
      <c r="Z8">
        <v>74920</v>
      </c>
      <c r="AA8">
        <v>76904</v>
      </c>
      <c r="AD8">
        <v>98287</v>
      </c>
      <c r="AE8">
        <v>89954</v>
      </c>
      <c r="AF8">
        <v>79029</v>
      </c>
      <c r="AG8">
        <v>86994</v>
      </c>
      <c r="AH8">
        <v>107647</v>
      </c>
      <c r="AI8">
        <v>117476</v>
      </c>
      <c r="AJ8">
        <v>84953</v>
      </c>
      <c r="AK8">
        <v>80888</v>
      </c>
      <c r="AL8">
        <v>94715</v>
      </c>
      <c r="AM8">
        <v>101166</v>
      </c>
      <c r="AN8">
        <v>89874</v>
      </c>
      <c r="AO8">
        <v>81567</v>
      </c>
    </row>
    <row r="9" spans="1:41" x14ac:dyDescent="0.3">
      <c r="B9">
        <v>144044</v>
      </c>
      <c r="C9">
        <v>131667</v>
      </c>
      <c r="D9">
        <v>128088</v>
      </c>
      <c r="E9">
        <v>117824</v>
      </c>
      <c r="F9">
        <v>165963</v>
      </c>
      <c r="G9">
        <v>175795</v>
      </c>
      <c r="H9">
        <v>110478</v>
      </c>
      <c r="I9">
        <v>107932</v>
      </c>
      <c r="J9">
        <v>135307</v>
      </c>
      <c r="K9">
        <v>142643</v>
      </c>
      <c r="L9">
        <v>121515</v>
      </c>
      <c r="M9">
        <v>110279</v>
      </c>
      <c r="P9">
        <v>174238</v>
      </c>
      <c r="Q9">
        <v>163012</v>
      </c>
      <c r="R9">
        <v>140917</v>
      </c>
      <c r="S9">
        <v>131900</v>
      </c>
      <c r="T9">
        <v>175030</v>
      </c>
      <c r="U9">
        <v>166169</v>
      </c>
      <c r="V9">
        <v>115973</v>
      </c>
      <c r="W9">
        <v>107370</v>
      </c>
      <c r="X9">
        <v>128916</v>
      </c>
      <c r="Y9">
        <v>120206</v>
      </c>
      <c r="Z9">
        <v>102671</v>
      </c>
      <c r="AA9">
        <v>98778</v>
      </c>
      <c r="AD9">
        <v>145725</v>
      </c>
      <c r="AE9">
        <v>132143</v>
      </c>
      <c r="AF9">
        <v>128698</v>
      </c>
      <c r="AG9">
        <v>117434</v>
      </c>
      <c r="AH9">
        <v>152999</v>
      </c>
      <c r="AI9">
        <v>167106</v>
      </c>
      <c r="AJ9">
        <v>115407</v>
      </c>
      <c r="AK9">
        <v>110334</v>
      </c>
      <c r="AL9">
        <v>142987</v>
      </c>
      <c r="AM9">
        <v>135695</v>
      </c>
      <c r="AN9">
        <v>123443</v>
      </c>
      <c r="AO9">
        <v>110799</v>
      </c>
    </row>
    <row r="11" spans="1:41" x14ac:dyDescent="0.3">
      <c r="A11" t="s">
        <v>12</v>
      </c>
      <c r="B11" t="s">
        <v>0</v>
      </c>
      <c r="C11" t="s">
        <v>2</v>
      </c>
      <c r="D11" t="s">
        <v>13</v>
      </c>
      <c r="E11" t="s">
        <v>2</v>
      </c>
      <c r="F11" t="s">
        <v>3</v>
      </c>
      <c r="G11" t="s">
        <v>2</v>
      </c>
      <c r="H11" t="s">
        <v>5</v>
      </c>
      <c r="I11" t="s">
        <v>2</v>
      </c>
      <c r="J11">
        <v>508</v>
      </c>
      <c r="K11" t="s">
        <v>2</v>
      </c>
      <c r="L11" t="s">
        <v>6</v>
      </c>
      <c r="M11" t="s">
        <v>2</v>
      </c>
      <c r="O11" t="s">
        <v>1</v>
      </c>
      <c r="P11" t="s">
        <v>0</v>
      </c>
      <c r="Q11" t="s">
        <v>2</v>
      </c>
      <c r="R11" t="s">
        <v>4</v>
      </c>
      <c r="S11" t="s">
        <v>2</v>
      </c>
      <c r="T11" t="s">
        <v>3</v>
      </c>
      <c r="U11" t="s">
        <v>2</v>
      </c>
      <c r="V11" t="s">
        <v>5</v>
      </c>
      <c r="W11" t="s">
        <v>2</v>
      </c>
      <c r="X11">
        <v>508</v>
      </c>
      <c r="Y11" t="s">
        <v>2</v>
      </c>
      <c r="Z11" t="s">
        <v>6</v>
      </c>
      <c r="AA11" t="s">
        <v>2</v>
      </c>
      <c r="AC11" t="s">
        <v>12</v>
      </c>
      <c r="AD11" t="s">
        <v>0</v>
      </c>
      <c r="AE11" t="s">
        <v>2</v>
      </c>
      <c r="AF11" t="s">
        <v>13</v>
      </c>
      <c r="AG11" t="s">
        <v>2</v>
      </c>
      <c r="AH11" t="s">
        <v>3</v>
      </c>
      <c r="AI11" t="s">
        <v>2</v>
      </c>
      <c r="AJ11" t="s">
        <v>5</v>
      </c>
      <c r="AK11" t="s">
        <v>2</v>
      </c>
      <c r="AL11">
        <v>508</v>
      </c>
      <c r="AM11" t="s">
        <v>2</v>
      </c>
      <c r="AN11" t="s">
        <v>6</v>
      </c>
      <c r="AO11" t="s">
        <v>2</v>
      </c>
    </row>
    <row r="12" spans="1:41" x14ac:dyDescent="0.3">
      <c r="A12">
        <v>0</v>
      </c>
      <c r="B12">
        <f t="shared" ref="B12:B17" si="0">AVERAGE(B4:C4)</f>
        <v>5917.5</v>
      </c>
      <c r="C12">
        <f t="shared" ref="C12:C17" si="1">STDEV(B4:C4)</f>
        <v>304.763022691402</v>
      </c>
      <c r="D12">
        <f t="shared" ref="D12:D17" si="2">AVERAGE(D4:E4)</f>
        <v>6013.5</v>
      </c>
      <c r="E12">
        <f t="shared" ref="E12:E17" si="3">STDEV(D4:E4)</f>
        <v>597.50523010263271</v>
      </c>
      <c r="F12">
        <f t="shared" ref="F12:F17" si="4">AVERAGE(F4:G4)</f>
        <v>5347.5</v>
      </c>
      <c r="G12">
        <f t="shared" ref="G12:G17" si="5">STDEV(F4:G4)</f>
        <v>355.67471093683338</v>
      </c>
      <c r="H12">
        <f t="shared" ref="H12:H17" si="6">AVERAGE(H4:I4)</f>
        <v>5521</v>
      </c>
      <c r="I12">
        <f t="shared" ref="I12:I17" si="7">STDEV(H4:I4)</f>
        <v>985.70685297404725</v>
      </c>
      <c r="J12">
        <f t="shared" ref="J12:J17" si="8">AVERAGE(J4:K4)</f>
        <v>5846</v>
      </c>
      <c r="K12">
        <f t="shared" ref="K12:K17" si="9">STDEV(J4:K4)</f>
        <v>197.98989873223331</v>
      </c>
      <c r="L12">
        <f t="shared" ref="L12:L17" si="10">AVERAGE(L4:M4)</f>
        <v>5625</v>
      </c>
      <c r="M12">
        <f t="shared" ref="M12:M17" si="11">STDEV(L4:M4)</f>
        <v>145.6639969244288</v>
      </c>
      <c r="O12">
        <v>0</v>
      </c>
      <c r="P12">
        <f t="shared" ref="P12:P17" si="12">AVERAGE(P4:Q4)</f>
        <v>5986.5</v>
      </c>
      <c r="Q12">
        <f t="shared" ref="Q12:Q17" si="13">STDEV(P4:Q4)</f>
        <v>238.29498525986651</v>
      </c>
      <c r="R12">
        <f t="shared" ref="R12:R17" si="14">AVERAGE(R4:S4)</f>
        <v>6086.5</v>
      </c>
      <c r="S12">
        <f t="shared" ref="S12:S17" si="15">STDEV(R4:S4)</f>
        <v>1434.719659027505</v>
      </c>
      <c r="T12">
        <f t="shared" ref="T12:T17" si="16">AVERAGE(T4:U4)</f>
        <v>6074.5</v>
      </c>
      <c r="U12">
        <f t="shared" ref="U12:U17" si="17">STDEV(T4:U4)</f>
        <v>253.85133444597056</v>
      </c>
      <c r="V12">
        <f t="shared" ref="V12:V17" si="18">AVERAGE(V4:W4)</f>
        <v>6124</v>
      </c>
      <c r="W12">
        <f t="shared" ref="W12:W17" si="19">STDEV(V4:W4)</f>
        <v>1609.3750339805822</v>
      </c>
      <c r="X12">
        <f t="shared" ref="X12:X17" si="20">AVERAGE(X4:Y4)</f>
        <v>5780</v>
      </c>
      <c r="Y12">
        <f t="shared" ref="Y12:Y17" si="21">STDEV(X4:Y4)</f>
        <v>98.994949366116657</v>
      </c>
      <c r="Z12">
        <f t="shared" ref="Z12:Z17" si="22">AVERAGE(Z4:AA4)</f>
        <v>5941</v>
      </c>
      <c r="AA12">
        <f t="shared" ref="AA12:AA17" si="23">STDEV(Z4:AA4)</f>
        <v>16.970562748477139</v>
      </c>
      <c r="AC12">
        <v>0</v>
      </c>
      <c r="AD12">
        <f t="shared" ref="AD12:AD17" si="24">AVERAGE(AD4:AE4)</f>
        <v>6142.5</v>
      </c>
      <c r="AE12">
        <f t="shared" ref="AE12:AE17" si="25">STDEV(AD4:AE4)</f>
        <v>253.85133444597056</v>
      </c>
      <c r="AF12">
        <f t="shared" ref="AF12:AF17" si="26">AVERAGE(AF4:AG4)</f>
        <v>6185</v>
      </c>
      <c r="AG12">
        <f t="shared" ref="AG12:AG17" si="27">STDEV(AF4:AG4)</f>
        <v>1609.3750339805822</v>
      </c>
      <c r="AH12">
        <f t="shared" ref="AH12:AH17" si="28">AVERAGE(AH4:AI4)</f>
        <v>5478.5</v>
      </c>
      <c r="AI12">
        <f t="shared" ref="AI12:AI17" si="29">STDEV(AH4:AI4)</f>
        <v>238.29498525986651</v>
      </c>
      <c r="AJ12">
        <f t="shared" ref="AJ12:AJ17" si="30">AVERAGE(AJ4:AK4)</f>
        <v>5682</v>
      </c>
      <c r="AK12">
        <f t="shared" ref="AK12:AK17" si="31">STDEV(AJ4:AK4)</f>
        <v>1435.4267658086915</v>
      </c>
      <c r="AL12">
        <f t="shared" ref="AL12:AL17" si="32">AVERAGE(AL4:AM4)</f>
        <v>5780.5</v>
      </c>
      <c r="AM12">
        <f t="shared" ref="AM12:AM17" si="33">STDEV(AL4:AM4)</f>
        <v>98.287842584930104</v>
      </c>
      <c r="AN12">
        <f t="shared" ref="AN12:AN17" si="34">AVERAGE(AN4:AO4)</f>
        <v>5794</v>
      </c>
      <c r="AO12">
        <f t="shared" ref="AO12:AO17" si="35">STDEV(AN4:AO4)</f>
        <v>16.970562748477139</v>
      </c>
    </row>
    <row r="13" spans="1:41" x14ac:dyDescent="0.3">
      <c r="A13">
        <v>0.5</v>
      </c>
      <c r="B13">
        <f t="shared" si="0"/>
        <v>16641.5</v>
      </c>
      <c r="C13">
        <f t="shared" si="1"/>
        <v>695.08596590637626</v>
      </c>
      <c r="D13">
        <f t="shared" si="2"/>
        <v>15915.5</v>
      </c>
      <c r="E13">
        <f t="shared" si="3"/>
        <v>1235.3155467328986</v>
      </c>
      <c r="F13">
        <f t="shared" si="4"/>
        <v>23922.5</v>
      </c>
      <c r="G13">
        <f t="shared" si="5"/>
        <v>689.42911165688383</v>
      </c>
      <c r="H13">
        <f t="shared" si="6"/>
        <v>21799.5</v>
      </c>
      <c r="I13">
        <f t="shared" si="7"/>
        <v>1686.4496731299159</v>
      </c>
      <c r="J13">
        <f t="shared" si="8"/>
        <v>17696.5</v>
      </c>
      <c r="K13">
        <f t="shared" si="9"/>
        <v>946.81598000878716</v>
      </c>
      <c r="L13">
        <f t="shared" si="10"/>
        <v>17004.5</v>
      </c>
      <c r="M13">
        <f t="shared" si="11"/>
        <v>704.98546084298789</v>
      </c>
      <c r="O13">
        <v>0.5</v>
      </c>
      <c r="P13">
        <f t="shared" si="12"/>
        <v>22579.5</v>
      </c>
      <c r="Q13">
        <f t="shared" si="13"/>
        <v>1472.9034252115785</v>
      </c>
      <c r="R13">
        <f t="shared" si="14"/>
        <v>23657</v>
      </c>
      <c r="S13">
        <f t="shared" si="15"/>
        <v>1393.0003589374987</v>
      </c>
      <c r="T13">
        <f t="shared" si="16"/>
        <v>22274</v>
      </c>
      <c r="U13">
        <f t="shared" si="17"/>
        <v>1115.8145007123719</v>
      </c>
      <c r="V13">
        <f t="shared" si="18"/>
        <v>20358.5</v>
      </c>
      <c r="W13">
        <f t="shared" si="19"/>
        <v>159.0990257669732</v>
      </c>
      <c r="X13">
        <f t="shared" si="20"/>
        <v>20190</v>
      </c>
      <c r="Y13">
        <f t="shared" si="21"/>
        <v>1223.2947314527273</v>
      </c>
      <c r="Z13">
        <f t="shared" si="22"/>
        <v>21619.5</v>
      </c>
      <c r="AA13">
        <f t="shared" si="23"/>
        <v>311.83409050326748</v>
      </c>
      <c r="AC13">
        <v>0.5</v>
      </c>
      <c r="AD13">
        <f t="shared" si="24"/>
        <v>16451.5</v>
      </c>
      <c r="AE13">
        <f t="shared" si="25"/>
        <v>785.59563389825428</v>
      </c>
      <c r="AF13">
        <f t="shared" si="26"/>
        <v>15795.5</v>
      </c>
      <c r="AG13">
        <f t="shared" si="27"/>
        <v>1717.5623715021238</v>
      </c>
      <c r="AH13">
        <f t="shared" si="28"/>
        <v>24874.5</v>
      </c>
      <c r="AI13">
        <f t="shared" si="29"/>
        <v>594.6768029778865</v>
      </c>
      <c r="AJ13">
        <f t="shared" si="30"/>
        <v>22959.5</v>
      </c>
      <c r="AK13">
        <f t="shared" si="31"/>
        <v>1752.9177105614513</v>
      </c>
      <c r="AL13">
        <f t="shared" si="32"/>
        <v>17822.5</v>
      </c>
      <c r="AM13">
        <f t="shared" si="33"/>
        <v>844.99260351792429</v>
      </c>
      <c r="AN13">
        <f t="shared" si="34"/>
        <v>16994.5</v>
      </c>
      <c r="AO13">
        <f t="shared" si="35"/>
        <v>689.42911165688383</v>
      </c>
    </row>
    <row r="14" spans="1:41" x14ac:dyDescent="0.3">
      <c r="A14">
        <v>1</v>
      </c>
      <c r="B14">
        <f t="shared" si="0"/>
        <v>28934.5</v>
      </c>
      <c r="C14">
        <f t="shared" si="1"/>
        <v>1219.7591975467944</v>
      </c>
      <c r="D14">
        <f t="shared" si="2"/>
        <v>25937.5</v>
      </c>
      <c r="E14">
        <f t="shared" si="3"/>
        <v>2154.5543622754103</v>
      </c>
      <c r="F14">
        <f t="shared" si="4"/>
        <v>35025.5</v>
      </c>
      <c r="G14">
        <f t="shared" si="5"/>
        <v>1358.3521266593577</v>
      </c>
      <c r="H14">
        <f t="shared" si="6"/>
        <v>28620.5</v>
      </c>
      <c r="I14">
        <f t="shared" si="7"/>
        <v>1660.9938290072002</v>
      </c>
      <c r="J14">
        <f t="shared" si="8"/>
        <v>31638.5</v>
      </c>
      <c r="K14">
        <f t="shared" si="9"/>
        <v>770.03928471215022</v>
      </c>
      <c r="L14">
        <f t="shared" si="10"/>
        <v>29008</v>
      </c>
      <c r="M14">
        <f t="shared" si="11"/>
        <v>1088.9444430272831</v>
      </c>
      <c r="O14">
        <v>1</v>
      </c>
      <c r="P14">
        <f t="shared" si="12"/>
        <v>39744</v>
      </c>
      <c r="Q14">
        <f t="shared" si="13"/>
        <v>1315.2186130069783</v>
      </c>
      <c r="R14">
        <f t="shared" si="14"/>
        <v>40607.5</v>
      </c>
      <c r="S14">
        <f t="shared" si="15"/>
        <v>215.667568261897</v>
      </c>
      <c r="T14">
        <f t="shared" si="16"/>
        <v>44402.5</v>
      </c>
      <c r="U14">
        <f t="shared" si="17"/>
        <v>2427.4975798134178</v>
      </c>
      <c r="V14">
        <f t="shared" si="18"/>
        <v>37408</v>
      </c>
      <c r="W14">
        <f t="shared" si="19"/>
        <v>1721.0979054080567</v>
      </c>
      <c r="X14">
        <f t="shared" si="20"/>
        <v>50030.5</v>
      </c>
      <c r="Y14">
        <f t="shared" si="21"/>
        <v>2677.8133803534556</v>
      </c>
      <c r="Z14">
        <f t="shared" si="22"/>
        <v>51952</v>
      </c>
      <c r="AA14">
        <f t="shared" si="23"/>
        <v>1849.7913395840083</v>
      </c>
      <c r="AC14">
        <v>1</v>
      </c>
      <c r="AD14">
        <f t="shared" si="24"/>
        <v>29693.5</v>
      </c>
      <c r="AE14">
        <f t="shared" si="25"/>
        <v>1328.6536418495227</v>
      </c>
      <c r="AF14">
        <f t="shared" si="26"/>
        <v>26683</v>
      </c>
      <c r="AG14">
        <f t="shared" si="27"/>
        <v>2259.9132726722059</v>
      </c>
      <c r="AH14">
        <f t="shared" si="28"/>
        <v>34485.5</v>
      </c>
      <c r="AI14">
        <f t="shared" si="29"/>
        <v>1482.8029201481902</v>
      </c>
      <c r="AJ14">
        <f t="shared" si="30"/>
        <v>30067</v>
      </c>
      <c r="AK14">
        <f t="shared" si="31"/>
        <v>2388.6067068481575</v>
      </c>
      <c r="AL14">
        <f t="shared" si="32"/>
        <v>32234</v>
      </c>
      <c r="AM14">
        <f t="shared" si="33"/>
        <v>1521.6937931134503</v>
      </c>
      <c r="AN14">
        <f t="shared" si="34"/>
        <v>28587.5</v>
      </c>
      <c r="AO14">
        <f t="shared" si="35"/>
        <v>1129.2495295549163</v>
      </c>
    </row>
    <row r="15" spans="1:41" x14ac:dyDescent="0.3">
      <c r="A15">
        <v>3</v>
      </c>
      <c r="B15">
        <f t="shared" si="0"/>
        <v>56984.5</v>
      </c>
      <c r="C15">
        <f t="shared" si="1"/>
        <v>1489.8739879600557</v>
      </c>
      <c r="D15">
        <f t="shared" si="2"/>
        <v>50926</v>
      </c>
      <c r="E15">
        <f t="shared" si="3"/>
        <v>2487.601656214274</v>
      </c>
      <c r="F15">
        <f t="shared" si="4"/>
        <v>61921.5</v>
      </c>
      <c r="G15">
        <f t="shared" si="5"/>
        <v>2957.8276657033284</v>
      </c>
      <c r="H15">
        <f t="shared" si="6"/>
        <v>48951.5</v>
      </c>
      <c r="I15">
        <f t="shared" si="7"/>
        <v>2789.5362517809299</v>
      </c>
      <c r="J15">
        <f t="shared" si="8"/>
        <v>66235</v>
      </c>
      <c r="K15">
        <f t="shared" si="9"/>
        <v>1258.6500705120545</v>
      </c>
      <c r="L15">
        <f t="shared" si="10"/>
        <v>52457.5</v>
      </c>
      <c r="M15">
        <f t="shared" si="11"/>
        <v>2979.0408691389248</v>
      </c>
      <c r="O15">
        <v>3</v>
      </c>
      <c r="P15">
        <f t="shared" si="12"/>
        <v>78651</v>
      </c>
      <c r="Q15">
        <f t="shared" si="13"/>
        <v>3288.0465325174459</v>
      </c>
      <c r="R15">
        <f t="shared" si="14"/>
        <v>66937</v>
      </c>
      <c r="S15">
        <f t="shared" si="15"/>
        <v>776.4032457428292</v>
      </c>
      <c r="T15">
        <f t="shared" si="16"/>
        <v>68379</v>
      </c>
      <c r="U15">
        <f t="shared" si="17"/>
        <v>2397.0919882223961</v>
      </c>
      <c r="V15">
        <f t="shared" si="18"/>
        <v>52287</v>
      </c>
      <c r="W15">
        <f t="shared" si="19"/>
        <v>53.740115370177612</v>
      </c>
      <c r="X15">
        <f t="shared" si="20"/>
        <v>72375.5</v>
      </c>
      <c r="Y15">
        <f t="shared" si="21"/>
        <v>1129.2495295549163</v>
      </c>
      <c r="Z15">
        <f t="shared" si="22"/>
        <v>67422</v>
      </c>
      <c r="AA15">
        <f t="shared" si="23"/>
        <v>2184.959953866432</v>
      </c>
      <c r="AC15">
        <v>3</v>
      </c>
      <c r="AD15">
        <f t="shared" si="24"/>
        <v>57689.5</v>
      </c>
      <c r="AE15">
        <f t="shared" si="25"/>
        <v>1566.2415203282028</v>
      </c>
      <c r="AF15">
        <f t="shared" si="26"/>
        <v>51365</v>
      </c>
      <c r="AG15">
        <f t="shared" si="27"/>
        <v>2696.9052634454924</v>
      </c>
      <c r="AH15">
        <f t="shared" si="28"/>
        <v>60709</v>
      </c>
      <c r="AI15">
        <f t="shared" si="29"/>
        <v>3094.2992744723319</v>
      </c>
      <c r="AJ15">
        <f t="shared" si="30"/>
        <v>49246.5</v>
      </c>
      <c r="AK15">
        <f t="shared" si="31"/>
        <v>2338.4021253839128</v>
      </c>
      <c r="AL15">
        <f t="shared" si="32"/>
        <v>60627</v>
      </c>
      <c r="AM15">
        <f t="shared" si="33"/>
        <v>816.00122548927584</v>
      </c>
      <c r="AN15">
        <f t="shared" si="34"/>
        <v>51339</v>
      </c>
      <c r="AO15">
        <f t="shared" si="35"/>
        <v>2807.2139213105938</v>
      </c>
    </row>
    <row r="16" spans="1:41" x14ac:dyDescent="0.3">
      <c r="A16">
        <v>4.5</v>
      </c>
      <c r="B16">
        <f t="shared" si="0"/>
        <v>95086.5</v>
      </c>
      <c r="C16">
        <f t="shared" si="1"/>
        <v>5477.9562338521837</v>
      </c>
      <c r="D16">
        <f t="shared" si="2"/>
        <v>82956.5</v>
      </c>
      <c r="E16">
        <f t="shared" si="3"/>
        <v>4985.8099141463463</v>
      </c>
      <c r="F16">
        <f t="shared" si="4"/>
        <v>113685.5</v>
      </c>
      <c r="G16">
        <f t="shared" si="5"/>
        <v>3649.3780977037718</v>
      </c>
      <c r="H16">
        <f t="shared" si="6"/>
        <v>70680</v>
      </c>
      <c r="I16">
        <f t="shared" si="7"/>
        <v>1269.9637790110394</v>
      </c>
      <c r="J16">
        <f t="shared" si="8"/>
        <v>97983.5</v>
      </c>
      <c r="K16">
        <f t="shared" si="9"/>
        <v>4878.3296834059911</v>
      </c>
      <c r="L16">
        <f t="shared" si="10"/>
        <v>80588.5</v>
      </c>
      <c r="M16">
        <f t="shared" si="11"/>
        <v>5493.5125830382876</v>
      </c>
      <c r="O16">
        <v>4.5</v>
      </c>
      <c r="P16">
        <f t="shared" si="12"/>
        <v>121638</v>
      </c>
      <c r="Q16">
        <f t="shared" si="13"/>
        <v>5613.0136290588143</v>
      </c>
      <c r="R16">
        <f t="shared" si="14"/>
        <v>100986.5</v>
      </c>
      <c r="S16">
        <f t="shared" si="15"/>
        <v>3575.8389924603707</v>
      </c>
      <c r="T16">
        <f t="shared" si="16"/>
        <v>120495</v>
      </c>
      <c r="U16">
        <f t="shared" si="17"/>
        <v>4197.3858531233464</v>
      </c>
      <c r="V16">
        <f t="shared" si="18"/>
        <v>88672.5</v>
      </c>
      <c r="W16">
        <f t="shared" si="19"/>
        <v>4134.453349597743</v>
      </c>
      <c r="X16">
        <f t="shared" si="20"/>
        <v>96011.5</v>
      </c>
      <c r="Y16">
        <f t="shared" si="21"/>
        <v>3277.4399307996478</v>
      </c>
      <c r="Z16">
        <f t="shared" si="22"/>
        <v>75912</v>
      </c>
      <c r="AA16">
        <f t="shared" si="23"/>
        <v>1402.8998538741102</v>
      </c>
      <c r="AC16">
        <v>4.5</v>
      </c>
      <c r="AD16">
        <f t="shared" si="24"/>
        <v>94120.5</v>
      </c>
      <c r="AE16">
        <f t="shared" si="25"/>
        <v>5892.3208076275005</v>
      </c>
      <c r="AF16">
        <f t="shared" si="26"/>
        <v>83011.5</v>
      </c>
      <c r="AG16">
        <f t="shared" si="27"/>
        <v>5632.1055121508507</v>
      </c>
      <c r="AH16">
        <f t="shared" si="28"/>
        <v>112561.5</v>
      </c>
      <c r="AI16">
        <f t="shared" si="29"/>
        <v>6950.1525522825759</v>
      </c>
      <c r="AJ16">
        <f t="shared" si="30"/>
        <v>82920.5</v>
      </c>
      <c r="AK16">
        <f t="shared" si="31"/>
        <v>2874.3890655233158</v>
      </c>
      <c r="AL16">
        <f t="shared" si="32"/>
        <v>97940.5</v>
      </c>
      <c r="AM16">
        <f t="shared" si="33"/>
        <v>4561.545845434418</v>
      </c>
      <c r="AN16">
        <f t="shared" si="34"/>
        <v>85720.5</v>
      </c>
      <c r="AO16">
        <f t="shared" si="35"/>
        <v>5873.9360313166499</v>
      </c>
    </row>
    <row r="17" spans="1:41" x14ac:dyDescent="0.3">
      <c r="A17">
        <v>6</v>
      </c>
      <c r="B17">
        <f t="shared" si="0"/>
        <v>137855.5</v>
      </c>
      <c r="C17">
        <f t="shared" si="1"/>
        <v>8751.8606307458995</v>
      </c>
      <c r="D17">
        <f t="shared" si="2"/>
        <v>122956</v>
      </c>
      <c r="E17">
        <f t="shared" si="3"/>
        <v>7257.7440020987242</v>
      </c>
      <c r="F17">
        <f t="shared" si="4"/>
        <v>170879</v>
      </c>
      <c r="G17">
        <f t="shared" si="5"/>
        <v>6952.273872626135</v>
      </c>
      <c r="H17">
        <f t="shared" si="6"/>
        <v>109205</v>
      </c>
      <c r="I17">
        <f t="shared" si="7"/>
        <v>1800.29386490095</v>
      </c>
      <c r="J17">
        <f t="shared" si="8"/>
        <v>138975</v>
      </c>
      <c r="K17">
        <f t="shared" si="9"/>
        <v>5187.3353467845127</v>
      </c>
      <c r="L17">
        <f t="shared" si="10"/>
        <v>115897</v>
      </c>
      <c r="M17">
        <f t="shared" si="11"/>
        <v>7945.051793412048</v>
      </c>
      <c r="O17">
        <v>6</v>
      </c>
      <c r="P17">
        <f t="shared" si="12"/>
        <v>168625</v>
      </c>
      <c r="Q17">
        <f t="shared" si="13"/>
        <v>7937.9807256001823</v>
      </c>
      <c r="R17">
        <f t="shared" si="14"/>
        <v>136408.5</v>
      </c>
      <c r="S17">
        <f t="shared" si="15"/>
        <v>6375.9818459590988</v>
      </c>
      <c r="T17">
        <f t="shared" si="16"/>
        <v>170599.5</v>
      </c>
      <c r="U17">
        <f t="shared" si="17"/>
        <v>6265.6731880939979</v>
      </c>
      <c r="V17">
        <f t="shared" si="18"/>
        <v>111671.5</v>
      </c>
      <c r="W17">
        <f t="shared" si="19"/>
        <v>6083.2396385478687</v>
      </c>
      <c r="X17">
        <f t="shared" si="20"/>
        <v>124561</v>
      </c>
      <c r="Y17">
        <f t="shared" si="21"/>
        <v>6158.9000641348293</v>
      </c>
      <c r="Z17">
        <f t="shared" si="22"/>
        <v>100724.5</v>
      </c>
      <c r="AA17">
        <f t="shared" si="23"/>
        <v>2752.7666991592296</v>
      </c>
      <c r="AC17">
        <v>6</v>
      </c>
      <c r="AD17">
        <f t="shared" si="24"/>
        <v>138934</v>
      </c>
      <c r="AE17">
        <f t="shared" si="25"/>
        <v>9603.9243020756876</v>
      </c>
      <c r="AF17">
        <f t="shared" si="26"/>
        <v>123066</v>
      </c>
      <c r="AG17">
        <f t="shared" si="27"/>
        <v>7964.8507832852711</v>
      </c>
      <c r="AH17">
        <f t="shared" si="28"/>
        <v>160052.5</v>
      </c>
      <c r="AI17">
        <f t="shared" si="29"/>
        <v>9975.1553621986259</v>
      </c>
      <c r="AJ17">
        <f t="shared" si="30"/>
        <v>112870.5</v>
      </c>
      <c r="AK17">
        <f t="shared" si="31"/>
        <v>3587.1527009593556</v>
      </c>
      <c r="AL17">
        <f t="shared" si="32"/>
        <v>139341</v>
      </c>
      <c r="AM17">
        <f t="shared" si="33"/>
        <v>5156.2226484123048</v>
      </c>
      <c r="AN17">
        <f t="shared" si="34"/>
        <v>117121</v>
      </c>
      <c r="AO17">
        <f t="shared" si="35"/>
        <v>8940.6581413227068</v>
      </c>
    </row>
    <row r="19" spans="1:41" x14ac:dyDescent="0.3">
      <c r="A19" t="s">
        <v>12</v>
      </c>
      <c r="B19" t="s">
        <v>0</v>
      </c>
      <c r="C19" t="s">
        <v>2</v>
      </c>
      <c r="D19" t="s">
        <v>13</v>
      </c>
      <c r="E19" t="s">
        <v>2</v>
      </c>
      <c r="F19" t="s">
        <v>3</v>
      </c>
      <c r="G19" t="s">
        <v>2</v>
      </c>
      <c r="H19" t="s">
        <v>5</v>
      </c>
      <c r="I19" t="s">
        <v>2</v>
      </c>
      <c r="J19">
        <v>508</v>
      </c>
      <c r="K19" t="s">
        <v>2</v>
      </c>
      <c r="L19" t="s">
        <v>6</v>
      </c>
      <c r="M19" t="s">
        <v>2</v>
      </c>
      <c r="O19" t="s">
        <v>1</v>
      </c>
      <c r="P19" t="s">
        <v>0</v>
      </c>
      <c r="Q19" t="s">
        <v>2</v>
      </c>
      <c r="R19" t="s">
        <v>4</v>
      </c>
      <c r="S19" t="s">
        <v>2</v>
      </c>
      <c r="T19" t="s">
        <v>3</v>
      </c>
      <c r="U19" t="s">
        <v>2</v>
      </c>
      <c r="V19" t="s">
        <v>5</v>
      </c>
      <c r="W19" t="s">
        <v>2</v>
      </c>
      <c r="X19">
        <v>508</v>
      </c>
      <c r="Y19" t="s">
        <v>2</v>
      </c>
      <c r="Z19" t="s">
        <v>6</v>
      </c>
      <c r="AA19" t="s">
        <v>2</v>
      </c>
    </row>
    <row r="20" spans="1:41" x14ac:dyDescent="0.3">
      <c r="A20">
        <v>0</v>
      </c>
      <c r="B20">
        <f>(B12*1)/B12</f>
        <v>1</v>
      </c>
      <c r="C20">
        <f>(C12*1)/B12</f>
        <v>5.150198947045239E-2</v>
      </c>
      <c r="D20">
        <f>(D12*1)/D12</f>
        <v>1</v>
      </c>
      <c r="E20">
        <f>(E12*1)/D12</f>
        <v>9.9360643569075036E-2</v>
      </c>
      <c r="F20">
        <f>(F12*1)/F12</f>
        <v>1</v>
      </c>
      <c r="G20">
        <f>(G12*1)/F12</f>
        <v>6.6512334911048784E-2</v>
      </c>
      <c r="H20">
        <f>(H12*1)/H12</f>
        <v>1</v>
      </c>
      <c r="I20">
        <f>(I12*1)/H12</f>
        <v>0.17853773826735142</v>
      </c>
      <c r="J20">
        <f>(J12*1)/J12</f>
        <v>1</v>
      </c>
      <c r="K20">
        <f>(K12*1)/J12</f>
        <v>3.3867584456420338E-2</v>
      </c>
      <c r="L20">
        <f>(L12*1)/L12</f>
        <v>1</v>
      </c>
      <c r="M20">
        <f>(M12*1)/L12</f>
        <v>2.5895821675454008E-2</v>
      </c>
      <c r="O20">
        <v>0</v>
      </c>
      <c r="P20">
        <f>(P12*1)/P12</f>
        <v>1</v>
      </c>
      <c r="Q20">
        <f>(Q12*1)/P12</f>
        <v>3.9805393010918982E-2</v>
      </c>
      <c r="R20">
        <f>(R12*1)/R12</f>
        <v>1</v>
      </c>
      <c r="S20">
        <f>(S12*1)/R12</f>
        <v>0.23572162310482297</v>
      </c>
      <c r="T20">
        <f>(T12*1)/T12</f>
        <v>1</v>
      </c>
      <c r="U20">
        <f>(U12*1)/T12</f>
        <v>4.1789667371136811E-2</v>
      </c>
      <c r="V20">
        <f>(V12*1)/V12</f>
        <v>1</v>
      </c>
      <c r="W20">
        <f>(W12*1)/V12</f>
        <v>0.26279801338677045</v>
      </c>
      <c r="X20">
        <f>(X12*1)/X12</f>
        <v>1</v>
      </c>
      <c r="Y20">
        <f>(Y12*1)/X12</f>
        <v>1.7127153869570356E-2</v>
      </c>
      <c r="Z20">
        <f>(Z12*1)/Z12</f>
        <v>1</v>
      </c>
      <c r="AA20">
        <f>(AA12*1)/Z12</f>
        <v>2.8565162007199358E-3</v>
      </c>
      <c r="AC20">
        <v>0</v>
      </c>
      <c r="AD20">
        <f>(AD12*1)/AD12</f>
        <v>1</v>
      </c>
      <c r="AE20">
        <f>(AE12*1)/AD12</f>
        <v>4.132703857484258E-2</v>
      </c>
      <c r="AF20">
        <f>(AF12*1)/AF12</f>
        <v>1</v>
      </c>
      <c r="AG20">
        <f>(AG12*1)/AF12</f>
        <v>0.26020614939055492</v>
      </c>
      <c r="AH20">
        <f>(AH12*1)/AH12</f>
        <v>1</v>
      </c>
      <c r="AI20">
        <f>(AI12*1)/AH12</f>
        <v>4.3496392308089167E-2</v>
      </c>
      <c r="AJ20">
        <f>(AJ12*1)/AJ12</f>
        <v>1</v>
      </c>
      <c r="AK20">
        <f>(AK12*1)/AJ12</f>
        <v>0.25262702671747472</v>
      </c>
      <c r="AL20">
        <f>(AL12*1)/AL12</f>
        <v>1</v>
      </c>
      <c r="AM20">
        <f>(AM12*1)/AL12</f>
        <v>1.7003346178519178E-2</v>
      </c>
      <c r="AN20">
        <f>(AN12*1)/AN12</f>
        <v>1</v>
      </c>
      <c r="AO20">
        <f>(AO12*1)/AN12</f>
        <v>2.9289890832718568E-3</v>
      </c>
    </row>
    <row r="21" spans="1:41" x14ac:dyDescent="0.3">
      <c r="A21">
        <v>0.5</v>
      </c>
      <c r="B21">
        <f>(B13*1)/B12</f>
        <v>2.8122517955217576</v>
      </c>
      <c r="C21">
        <f>(C13*1)/B12</f>
        <v>0.1174627741286652</v>
      </c>
      <c r="D21">
        <f>(D13*1)/D12</f>
        <v>2.6466284193897063</v>
      </c>
      <c r="E21">
        <f>(E13*1)/D12</f>
        <v>0.20542372108304624</v>
      </c>
      <c r="F21">
        <f>(F13*1)/F12</f>
        <v>4.4735857877512855</v>
      </c>
      <c r="G21">
        <f>(G13*1)/F12</f>
        <v>0.12892550007608861</v>
      </c>
      <c r="H21">
        <f>(H13*1)/H12</f>
        <v>3.9484694801666365</v>
      </c>
      <c r="I21">
        <f>(I13*1)/H12</f>
        <v>0.30546090801121462</v>
      </c>
      <c r="J21">
        <f>(J13*1)/J12</f>
        <v>3.0271125555935683</v>
      </c>
      <c r="K21">
        <f>(K13*1)/J12</f>
        <v>0.161959627096953</v>
      </c>
      <c r="L21">
        <f>(L13*1)/L12</f>
        <v>3.0230222222222221</v>
      </c>
      <c r="M21">
        <f>(M13*1)/L12</f>
        <v>0.12533074859430895</v>
      </c>
      <c r="O21">
        <v>0.5</v>
      </c>
      <c r="P21">
        <f>(P13*1)/P12</f>
        <v>3.7717364069155601</v>
      </c>
      <c r="Q21">
        <f>(Q13*1)/P12</f>
        <v>0.24603748855116989</v>
      </c>
      <c r="R21">
        <f>(R13*1)/R12</f>
        <v>3.8867986527560996</v>
      </c>
      <c r="S21">
        <f>(S13*1)/R12</f>
        <v>0.22886722401010412</v>
      </c>
      <c r="T21">
        <f>(T13*1)/T12</f>
        <v>3.6668038521689028</v>
      </c>
      <c r="U21">
        <f>(U13*1)/T12</f>
        <v>0.18368828721909158</v>
      </c>
      <c r="V21">
        <f>(V13*1)/V12</f>
        <v>3.3243794905290658</v>
      </c>
      <c r="W21">
        <f>(W13*1)/V12</f>
        <v>2.5979592711785304E-2</v>
      </c>
      <c r="X21">
        <f>(X13*1)/X12</f>
        <v>3.4930795847750864</v>
      </c>
      <c r="Y21">
        <f>(Y13*1)/X12</f>
        <v>0.21164268710254797</v>
      </c>
      <c r="Z21">
        <f>(Z13*1)/Z12</f>
        <v>3.6390338326880998</v>
      </c>
      <c r="AA21">
        <f>(AA13*1)/Z12</f>
        <v>5.248848518822883E-2</v>
      </c>
      <c r="AC21">
        <v>0.5</v>
      </c>
      <c r="AD21">
        <f>(AD13*1)/AD12</f>
        <v>2.6783068783068784</v>
      </c>
      <c r="AE21">
        <f>(AE13*1)/AD12</f>
        <v>0.1278950970937329</v>
      </c>
      <c r="AF21">
        <f>(AF13*1)/AF12</f>
        <v>2.5538399353274048</v>
      </c>
      <c r="AG21">
        <f>(AG13*1)/AF12</f>
        <v>0.2776980390464226</v>
      </c>
      <c r="AH21">
        <f>(AH13*1)/AH12</f>
        <v>4.5403851419184083</v>
      </c>
      <c r="AI21">
        <f>(AI13*1)/AH12</f>
        <v>0.10854737665015725</v>
      </c>
      <c r="AJ21">
        <f>(AJ13*1)/AJ12</f>
        <v>4.0407426962337203</v>
      </c>
      <c r="AK21">
        <f>(AK13*1)/AJ12</f>
        <v>0.30850364494217725</v>
      </c>
      <c r="AL21">
        <f>(AL13*1)/AL12</f>
        <v>3.0832107949139349</v>
      </c>
      <c r="AM21">
        <f>(AM13*1)/AL12</f>
        <v>0.14617984664266487</v>
      </c>
      <c r="AN21">
        <f>(AN13*1)/AN12</f>
        <v>2.9331204694511563</v>
      </c>
      <c r="AO21">
        <f>(AO13*1)/AN12</f>
        <v>0.11899018150791919</v>
      </c>
    </row>
    <row r="22" spans="1:41" x14ac:dyDescent="0.3">
      <c r="A22">
        <v>1</v>
      </c>
      <c r="B22">
        <f>(B14*1)/B12</f>
        <v>4.8896493451626535</v>
      </c>
      <c r="C22">
        <f>(C14*1)/B12</f>
        <v>0.20612745205691499</v>
      </c>
      <c r="D22">
        <f>(D14*1)/D12</f>
        <v>4.3132119398021116</v>
      </c>
      <c r="E22">
        <f>(E14*1)/D12</f>
        <v>0.35828624965085398</v>
      </c>
      <c r="F22">
        <f>(F14*1)/F12</f>
        <v>6.5498831229546521</v>
      </c>
      <c r="G22">
        <f>(G14*1)/F12</f>
        <v>0.25401629297042688</v>
      </c>
      <c r="H22">
        <f>(H14*1)/H12</f>
        <v>5.1839340699148702</v>
      </c>
      <c r="I22">
        <f>(I14*1)/H12</f>
        <v>0.3008501773242529</v>
      </c>
      <c r="J22">
        <f>(J14*1)/J12</f>
        <v>5.4119911050290801</v>
      </c>
      <c r="K22">
        <f>(K14*1)/J12</f>
        <v>0.13172071240372052</v>
      </c>
      <c r="L22">
        <f>(L14*1)/L12</f>
        <v>5.1569777777777777</v>
      </c>
      <c r="M22">
        <f>(M14*1)/L12</f>
        <v>0.19359012320485033</v>
      </c>
      <c r="O22">
        <v>1</v>
      </c>
      <c r="P22">
        <f>(P14*1)/P12</f>
        <v>6.6389376096216486</v>
      </c>
      <c r="Q22">
        <f>(Q14*1)/P12</f>
        <v>0.21969742136590301</v>
      </c>
      <c r="R22">
        <f>(R14*1)/R12</f>
        <v>6.6717325227963524</v>
      </c>
      <c r="S22">
        <f>(S14*1)/R12</f>
        <v>3.5433758032021194E-2</v>
      </c>
      <c r="T22">
        <f>(T14*1)/T12</f>
        <v>7.3096551156473781</v>
      </c>
      <c r="U22">
        <f>(U14*1)/T12</f>
        <v>0.39962096959641413</v>
      </c>
      <c r="V22">
        <f>(V14*1)/V12</f>
        <v>6.1084258654474199</v>
      </c>
      <c r="W22">
        <f>(W14*1)/V12</f>
        <v>0.28104146071326858</v>
      </c>
      <c r="X22">
        <f>(X14*1)/X12</f>
        <v>8.6557958477508645</v>
      </c>
      <c r="Y22">
        <f>(Y14*1)/X12</f>
        <v>0.46328951217187814</v>
      </c>
      <c r="Z22">
        <f>(Z14*1)/Z12</f>
        <v>8.744655781854906</v>
      </c>
      <c r="AA22">
        <f>(AA14*1)/Z12</f>
        <v>0.31136026587847304</v>
      </c>
      <c r="AC22">
        <v>1</v>
      </c>
      <c r="AD22">
        <f>(AD14*1)/AD12</f>
        <v>4.8341066341066341</v>
      </c>
      <c r="AE22">
        <f>(AE14*1)/AD12</f>
        <v>0.21630502919813149</v>
      </c>
      <c r="AF22">
        <f>(AF14*1)/AF12</f>
        <v>4.3141471301535974</v>
      </c>
      <c r="AG22">
        <f>(AG14*1)/AF12</f>
        <v>0.36538613947812548</v>
      </c>
      <c r="AH22">
        <f>(AH14*1)/AH12</f>
        <v>6.294697453682577</v>
      </c>
      <c r="AI22">
        <f>(AI14*1)/AH12</f>
        <v>0.27065855985181897</v>
      </c>
      <c r="AJ22">
        <f>(AJ14*1)/AJ12</f>
        <v>5.2916226680746217</v>
      </c>
      <c r="AK22">
        <f>(AK14*1)/AJ12</f>
        <v>0.42038132820277324</v>
      </c>
      <c r="AL22">
        <f>(AL14*1)/AL12</f>
        <v>5.576334227142981</v>
      </c>
      <c r="AM22">
        <f>(AM14*1)/AL12</f>
        <v>0.26324605018829689</v>
      </c>
      <c r="AN22">
        <f>(AN14*1)/AN12</f>
        <v>4.9339834311356574</v>
      </c>
      <c r="AO22">
        <f>(AO14*1)/AN12</f>
        <v>0.19489981524938149</v>
      </c>
    </row>
    <row r="23" spans="1:41" x14ac:dyDescent="0.3">
      <c r="A23">
        <v>3</v>
      </c>
      <c r="B23">
        <f>(B15*1)/B12</f>
        <v>9.6298267849598655</v>
      </c>
      <c r="C23">
        <f>(C15*1)/B12</f>
        <v>0.25177422694719997</v>
      </c>
      <c r="D23">
        <f>(D15*1)/D12</f>
        <v>8.4686122890163791</v>
      </c>
      <c r="E23">
        <f>(E15*1)/D12</f>
        <v>0.41366951961657505</v>
      </c>
      <c r="F23">
        <f>(F15*1)/F12</f>
        <v>11.579523141654979</v>
      </c>
      <c r="G23">
        <f>(G15*1)/F12</f>
        <v>0.55312345314695244</v>
      </c>
      <c r="H23">
        <f>(H15*1)/H12</f>
        <v>8.8664191269697525</v>
      </c>
      <c r="I23">
        <f>(I15*1)/H12</f>
        <v>0.50525923777955617</v>
      </c>
      <c r="J23">
        <f>(J15*1)/J12</f>
        <v>11.329969209716046</v>
      </c>
      <c r="K23">
        <f>(K15*1)/J12</f>
        <v>0.21530107261581499</v>
      </c>
      <c r="L23">
        <f>(L15*1)/L12</f>
        <v>9.3257777777777786</v>
      </c>
      <c r="M23">
        <f>(M15*1)/L12</f>
        <v>0.52960726562469773</v>
      </c>
      <c r="O23">
        <v>3</v>
      </c>
      <c r="P23">
        <f>(P15*1)/P12</f>
        <v>13.138060636431971</v>
      </c>
      <c r="Q23">
        <f>(Q15*1)/P12</f>
        <v>0.5492435534147575</v>
      </c>
      <c r="R23">
        <f>(R15*1)/R12</f>
        <v>10.997617678468742</v>
      </c>
      <c r="S23">
        <f>(S15*1)/R12</f>
        <v>0.12756152891527631</v>
      </c>
      <c r="T23">
        <f>(T15*1)/T12</f>
        <v>11.256728948884682</v>
      </c>
      <c r="U23">
        <f>(U15*1)/T12</f>
        <v>0.39461552197257321</v>
      </c>
      <c r="V23">
        <f>(V15*1)/V12</f>
        <v>8.5380470280862184</v>
      </c>
      <c r="W23">
        <f>(W15*1)/V12</f>
        <v>8.7753290937585913E-3</v>
      </c>
      <c r="X23">
        <f>(X15*1)/X12</f>
        <v>12.521712802768166</v>
      </c>
      <c r="Y23">
        <f>(Y15*1)/X12</f>
        <v>0.1953718909264561</v>
      </c>
      <c r="Z23">
        <f>(Z15*1)/Z12</f>
        <v>11.348594512708297</v>
      </c>
      <c r="AA23">
        <f>(AA15*1)/Z12</f>
        <v>0.36777646084269178</v>
      </c>
      <c r="AC23">
        <v>3</v>
      </c>
      <c r="AD23">
        <f>(AD15*1)/AD12</f>
        <v>9.3918599918599917</v>
      </c>
      <c r="AE23">
        <f>(AE15*1)/AD12</f>
        <v>0.2549843744938059</v>
      </c>
      <c r="AF23">
        <f>(AF15*1)/AF12</f>
        <v>8.3047696038803558</v>
      </c>
      <c r="AG23">
        <f>(AG15*1)/AF12</f>
        <v>0.43603965455868915</v>
      </c>
      <c r="AH23">
        <f>(AH15*1)/AH12</f>
        <v>11.081317878981473</v>
      </c>
      <c r="AI23">
        <f>(AI15*1)/AH12</f>
        <v>0.56480775293827357</v>
      </c>
      <c r="AJ23">
        <f>(AJ15*1)/AJ12</f>
        <v>8.6671066525871172</v>
      </c>
      <c r="AK23">
        <f>(AK15*1)/AJ12</f>
        <v>0.4115456046082212</v>
      </c>
      <c r="AL23">
        <f>(AL15*1)/AL12</f>
        <v>10.488193062883834</v>
      </c>
      <c r="AM23">
        <f>(AM15*1)/AL12</f>
        <v>0.14116447115115921</v>
      </c>
      <c r="AN23">
        <f>(AN15*1)/AN12</f>
        <v>8.8607179841215054</v>
      </c>
      <c r="AO23">
        <f>(AO15*1)/AN12</f>
        <v>0.4845036108578864</v>
      </c>
    </row>
    <row r="24" spans="1:41" x14ac:dyDescent="0.3">
      <c r="A24">
        <v>4.5</v>
      </c>
      <c r="B24">
        <f>(B16*1)/B12</f>
        <v>16.06869455006337</v>
      </c>
      <c r="C24">
        <f>(C16*1)/B12</f>
        <v>0.92572137454198289</v>
      </c>
      <c r="D24">
        <f>(D16*1)/D12</f>
        <v>13.795044483246031</v>
      </c>
      <c r="E24">
        <f>(E16*1)/D12</f>
        <v>0.82910283763970172</v>
      </c>
      <c r="F24">
        <f>(F16*1)/F12</f>
        <v>21.25956054230949</v>
      </c>
      <c r="G24">
        <f>(G16*1)/F12</f>
        <v>0.68244564706942901</v>
      </c>
      <c r="H24">
        <f>(H16*1)/H12</f>
        <v>12.802028618003984</v>
      </c>
      <c r="I24">
        <f>(I16*1)/H12</f>
        <v>0.23002423093842408</v>
      </c>
      <c r="J24">
        <f>(J16*1)/J12</f>
        <v>16.760776599384194</v>
      </c>
      <c r="K24">
        <f>(K16*1)/J12</f>
        <v>0.83447308987444258</v>
      </c>
      <c r="L24">
        <f>(L16*1)/L12</f>
        <v>14.326844444444445</v>
      </c>
      <c r="M24">
        <f>(M16*1)/L12</f>
        <v>0.97662445920680674</v>
      </c>
      <c r="O24">
        <v>4.5</v>
      </c>
      <c r="P24">
        <f>(P16*1)/P12</f>
        <v>20.318717113505386</v>
      </c>
      <c r="Q24">
        <f>(Q16*1)/P12</f>
        <v>0.9376118982809345</v>
      </c>
      <c r="R24">
        <f>(R16*1)/R12</f>
        <v>16.591883676990062</v>
      </c>
      <c r="S24">
        <f>(S16*1)/R12</f>
        <v>0.58750332579649567</v>
      </c>
      <c r="T24">
        <f>(T16*1)/T12</f>
        <v>19.83620051033007</v>
      </c>
      <c r="U24">
        <f>(U16*1)/T12</f>
        <v>0.69098458360743209</v>
      </c>
      <c r="V24">
        <f>(V16*1)/V12</f>
        <v>14.479506858262573</v>
      </c>
      <c r="W24">
        <f>(W16*1)/V12</f>
        <v>0.67512301593692736</v>
      </c>
      <c r="X24">
        <f>(X16*1)/X12</f>
        <v>16.610986159169549</v>
      </c>
      <c r="Y24">
        <f>(Y16*1)/X12</f>
        <v>0.5670311298961328</v>
      </c>
      <c r="Z24">
        <f>(Z16*1)/Z12</f>
        <v>12.777646860797846</v>
      </c>
      <c r="AA24">
        <f>(AA16*1)/Z12</f>
        <v>0.23613867259284804</v>
      </c>
      <c r="AC24">
        <v>4.5</v>
      </c>
      <c r="AD24">
        <f>(AD16*1)/AD12</f>
        <v>15.322832722832723</v>
      </c>
      <c r="AE24">
        <f>(AE16*1)/AD12</f>
        <v>0.95927078675254385</v>
      </c>
      <c r="AF24">
        <f>(AF16*1)/AF12</f>
        <v>13.421422797089733</v>
      </c>
      <c r="AG24">
        <f>(AG16*1)/AF12</f>
        <v>0.91060719679075997</v>
      </c>
      <c r="AH24">
        <f>(AH16*1)/AH12</f>
        <v>20.546043625079857</v>
      </c>
      <c r="AI24">
        <f>(AI16*1)/AH12</f>
        <v>1.2686232640837047</v>
      </c>
      <c r="AJ24">
        <f>(AJ16*1)/AJ12</f>
        <v>14.593541006687786</v>
      </c>
      <c r="AK24">
        <f>(AK16*1)/AJ12</f>
        <v>0.50587628749090385</v>
      </c>
      <c r="AL24">
        <f>(AL16*1)/AL12</f>
        <v>16.943257503676154</v>
      </c>
      <c r="AM24">
        <f>(AM16*1)/AL12</f>
        <v>0.78912651940738998</v>
      </c>
      <c r="AN24">
        <f>(AN16*1)/AN12</f>
        <v>14.794701415257162</v>
      </c>
      <c r="AO24">
        <f>(AO16*1)/AN12</f>
        <v>1.0137963464474715</v>
      </c>
    </row>
    <row r="25" spans="1:41" x14ac:dyDescent="0.3">
      <c r="A25">
        <v>6</v>
      </c>
      <c r="B25">
        <f>(B17*1)/B12</f>
        <v>23.296239966201945</v>
      </c>
      <c r="C25">
        <f>(C17*1)/B12</f>
        <v>1.4789794052802534</v>
      </c>
      <c r="D25">
        <f>(D17*1)/D12</f>
        <v>20.446661677891409</v>
      </c>
      <c r="E25">
        <f>(E17*1)/D12</f>
        <v>1.2069084563230605</v>
      </c>
      <c r="F25">
        <f>(F17*1)/F12</f>
        <v>31.954932211313697</v>
      </c>
      <c r="G25">
        <f>(G17*1)/F12</f>
        <v>1.3000979658954903</v>
      </c>
      <c r="H25">
        <f>(H17*1)/H12</f>
        <v>19.77993117188915</v>
      </c>
      <c r="I25">
        <f>(I17*1)/H12</f>
        <v>0.32608112025012681</v>
      </c>
      <c r="J25">
        <f>(J17*1)/J12</f>
        <v>23.772665070133424</v>
      </c>
      <c r="K25">
        <f>(K17*1)/J12</f>
        <v>0.88733071275821296</v>
      </c>
      <c r="L25">
        <f>(L17*1)/L12</f>
        <v>20.60391111111111</v>
      </c>
      <c r="M25">
        <f>(M17*1)/L12</f>
        <v>1.4124536521621418</v>
      </c>
      <c r="O25">
        <v>6</v>
      </c>
      <c r="P25">
        <f>(P17*1)/P12</f>
        <v>28.167543639856344</v>
      </c>
      <c r="Q25">
        <f>(Q17*1)/P12</f>
        <v>1.3259802431471113</v>
      </c>
      <c r="R25">
        <f>(R17*1)/R12</f>
        <v>22.411648730797666</v>
      </c>
      <c r="S25">
        <f>(S17*1)/R12</f>
        <v>1.0475612989335576</v>
      </c>
      <c r="T25">
        <f>(T17*1)/T12</f>
        <v>28.084533706477899</v>
      </c>
      <c r="U25">
        <f>(U17*1)/T12</f>
        <v>1.0314714277873072</v>
      </c>
      <c r="V25">
        <f>(V17*1)/V12</f>
        <v>18.235058785107771</v>
      </c>
      <c r="W25">
        <f>(W17*1)/V12</f>
        <v>0.99334416044217322</v>
      </c>
      <c r="X25">
        <f>(X17*1)/X12</f>
        <v>21.550346020761246</v>
      </c>
      <c r="Y25">
        <f>(Y17*1)/X12</f>
        <v>1.0655536443139844</v>
      </c>
      <c r="Z25">
        <f>(Z17*1)/Z12</f>
        <v>16.954132300959433</v>
      </c>
      <c r="AA25">
        <f>(AA17*1)/Z12</f>
        <v>0.46335073205844629</v>
      </c>
      <c r="AC25">
        <v>6</v>
      </c>
      <c r="AD25">
        <f>(AD17*1)/AD12</f>
        <v>22.618477818477817</v>
      </c>
      <c r="AE25">
        <f>(AE17*1)/AD12</f>
        <v>1.5635204398983618</v>
      </c>
      <c r="AF25">
        <f>(AF17*1)/AF12</f>
        <v>19.897493936944219</v>
      </c>
      <c r="AG25">
        <f>(AG17*1)/AF12</f>
        <v>1.2877689221156461</v>
      </c>
      <c r="AH25">
        <f>(AH17*1)/AH12</f>
        <v>29.214657296705301</v>
      </c>
      <c r="AI25">
        <f>(AI17*1)/AH12</f>
        <v>1.8207822145110204</v>
      </c>
      <c r="AJ25">
        <f>(AJ17*1)/AJ12</f>
        <v>19.864572333685324</v>
      </c>
      <c r="AK25">
        <f>(AK17*1)/AJ12</f>
        <v>0.63131867317130508</v>
      </c>
      <c r="AL25">
        <f>(AL17*1)/AL12</f>
        <v>24.105354208113486</v>
      </c>
      <c r="AM25">
        <f>(AM17*1)/AL12</f>
        <v>0.89200288009900608</v>
      </c>
      <c r="AN25">
        <f>(AN17*1)/AN12</f>
        <v>20.214187090093201</v>
      </c>
      <c r="AO25">
        <f>(AO17*1)/AN12</f>
        <v>1.5430890820370569</v>
      </c>
    </row>
    <row r="26" spans="1:41" x14ac:dyDescent="0.3">
      <c r="A26" t="s">
        <v>14</v>
      </c>
    </row>
    <row r="27" spans="1:41" x14ac:dyDescent="0.3">
      <c r="A27" t="s">
        <v>12</v>
      </c>
      <c r="B27" t="s">
        <v>0</v>
      </c>
      <c r="C27" t="s">
        <v>2</v>
      </c>
      <c r="F27" t="s">
        <v>3</v>
      </c>
      <c r="G27" t="s">
        <v>2</v>
      </c>
      <c r="J27">
        <v>508</v>
      </c>
      <c r="K27" t="s">
        <v>2</v>
      </c>
      <c r="O27" t="s">
        <v>12</v>
      </c>
      <c r="P27" t="s">
        <v>0</v>
      </c>
      <c r="Q27" t="s">
        <v>2</v>
      </c>
      <c r="T27" t="s">
        <v>3</v>
      </c>
      <c r="U27" t="s">
        <v>2</v>
      </c>
      <c r="X27">
        <v>508</v>
      </c>
      <c r="Y27" t="s">
        <v>2</v>
      </c>
      <c r="AC27" t="s">
        <v>12</v>
      </c>
      <c r="AD27" t="s">
        <v>0</v>
      </c>
      <c r="AE27" t="s">
        <v>2</v>
      </c>
      <c r="AH27" t="s">
        <v>3</v>
      </c>
      <c r="AI27" t="s">
        <v>2</v>
      </c>
      <c r="AL27">
        <v>508</v>
      </c>
      <c r="AM27" t="s">
        <v>2</v>
      </c>
    </row>
    <row r="28" spans="1:41" x14ac:dyDescent="0.3">
      <c r="A28">
        <v>0</v>
      </c>
      <c r="B28">
        <f t="shared" ref="B28:B32" si="36">(D20*100)/B20</f>
        <v>100</v>
      </c>
      <c r="C28">
        <f t="shared" ref="C28:C33" si="37">((SQRT((C20*C20)/2)+(E20*E20/2))*100)/B20</f>
        <v>4.135367474438544</v>
      </c>
      <c r="F28">
        <f t="shared" ref="F28:F32" si="38">(H20*100)/F20</f>
        <v>100</v>
      </c>
      <c r="G28">
        <f t="shared" ref="G28:G33" si="39">((SQRT((G20*G20)/2)+(I20*I20/2))*100)/F20</f>
        <v>6.2969185040963982</v>
      </c>
      <c r="J28">
        <f t="shared" ref="J28:J32" si="40">(L20*100)/J20</f>
        <v>100</v>
      </c>
      <c r="K28">
        <f t="shared" ref="K28:K33" si="41">((SQRT((K20*K20)/2)+(M20*M20/2))*100)/J20</f>
        <v>2.4283295421666393</v>
      </c>
      <c r="O28">
        <v>0</v>
      </c>
      <c r="P28">
        <f t="shared" ref="P28:P32" si="42">(R20*100)/P20</f>
        <v>100</v>
      </c>
      <c r="Q28">
        <f t="shared" ref="Q28:Q33" si="43">((SQRT((Q20*Q20)/2)+(S20*S20/2))*100)/P20</f>
        <v>5.5929005125402522</v>
      </c>
      <c r="T28">
        <f t="shared" ref="T28:T32" si="44">(V20*100)/T20</f>
        <v>100</v>
      </c>
      <c r="U28">
        <f t="shared" ref="U28:U33" si="45">((SQRT((U20*U20)/2)+(W20*W20/2))*100)/T20</f>
        <v>6.4081155101677636</v>
      </c>
      <c r="X28">
        <f t="shared" ref="X28:X32" si="46">(Z20*100)/X20</f>
        <v>100</v>
      </c>
      <c r="Y28">
        <f t="shared" ref="Y28:Y33" si="47">((SQRT((Y20*Y20)/2)+(AA20*AA20/2))*100)/X20</f>
        <v>1.2114806486001102</v>
      </c>
      <c r="AC28">
        <v>0</v>
      </c>
      <c r="AD28">
        <f t="shared" ref="AD28:AD32" si="48">(AF20*100)/AD20</f>
        <v>100</v>
      </c>
      <c r="AE28">
        <f t="shared" ref="AE28:AE33" si="49">((SQRT((AE20*AE20)/2)+(AG20*AG20/2))*100)/AD20</f>
        <v>6.3076249312959103</v>
      </c>
      <c r="AH28">
        <f t="shared" ref="AH28:AH32" si="50">(AJ20*100)/AH20</f>
        <v>100</v>
      </c>
      <c r="AI28">
        <f t="shared" ref="AI28:AI33" si="51">((SQRT((AI20*AI20)/2)+(AK20*AK20/2))*100)/AH20</f>
        <v>6.2666801272256087</v>
      </c>
      <c r="AL28">
        <f t="shared" ref="AL28:AL32" si="52">(AN20*100)/AL20</f>
        <v>100</v>
      </c>
      <c r="AM28">
        <f t="shared" ref="AM28:AM33" si="53">((SQRT((AM20*AM20)/2)+(AO20*AO20/2))*100)/AL20</f>
        <v>1.2027470874218242</v>
      </c>
    </row>
    <row r="29" spans="1:41" x14ac:dyDescent="0.3">
      <c r="A29">
        <v>0.5</v>
      </c>
      <c r="B29">
        <f t="shared" si="36"/>
        <v>94.110649110588511</v>
      </c>
      <c r="C29">
        <f t="shared" si="37"/>
        <v>3.7037286946007981</v>
      </c>
      <c r="F29">
        <f t="shared" si="38"/>
        <v>88.261847821887713</v>
      </c>
      <c r="G29">
        <f t="shared" si="39"/>
        <v>3.0806892965041981</v>
      </c>
      <c r="J29">
        <f t="shared" si="40"/>
        <v>99.864876733315114</v>
      </c>
      <c r="K29">
        <f t="shared" si="41"/>
        <v>4.0426857813454786</v>
      </c>
      <c r="O29">
        <v>0.5</v>
      </c>
      <c r="P29">
        <f t="shared" si="42"/>
        <v>103.05064387929046</v>
      </c>
      <c r="Q29">
        <f t="shared" si="43"/>
        <v>5.3069689421211601</v>
      </c>
      <c r="T29">
        <f t="shared" si="44"/>
        <v>90.661503166107607</v>
      </c>
      <c r="U29">
        <f t="shared" si="45"/>
        <v>3.5514499380398958</v>
      </c>
      <c r="X29">
        <f t="shared" si="46"/>
        <v>104.1783831249986</v>
      </c>
      <c r="Y29">
        <f t="shared" si="47"/>
        <v>4.3237348623752139</v>
      </c>
      <c r="AC29">
        <v>0.5</v>
      </c>
      <c r="AD29">
        <f t="shared" si="48"/>
        <v>95.352775143595309</v>
      </c>
      <c r="AE29">
        <f t="shared" si="49"/>
        <v>4.8162364038787597</v>
      </c>
      <c r="AH29">
        <f t="shared" si="50"/>
        <v>88.995593323750967</v>
      </c>
      <c r="AI29">
        <f t="shared" si="51"/>
        <v>2.7385746295545301</v>
      </c>
      <c r="AL29">
        <f t="shared" si="52"/>
        <v>95.132012196170066</v>
      </c>
      <c r="AM29">
        <f t="shared" si="53"/>
        <v>3.5821129279798281</v>
      </c>
    </row>
    <row r="30" spans="1:41" x14ac:dyDescent="0.3">
      <c r="A30">
        <v>1</v>
      </c>
      <c r="B30">
        <f t="shared" si="36"/>
        <v>88.211068633565446</v>
      </c>
      <c r="C30">
        <f t="shared" si="37"/>
        <v>4.293531553347063</v>
      </c>
      <c r="F30">
        <f t="shared" si="38"/>
        <v>79.145443859101988</v>
      </c>
      <c r="G30">
        <f t="shared" si="39"/>
        <v>3.4332224509654305</v>
      </c>
      <c r="J30">
        <f t="shared" si="40"/>
        <v>95.287994338824177</v>
      </c>
      <c r="K30">
        <f t="shared" si="41"/>
        <v>2.0672461335101766</v>
      </c>
      <c r="O30">
        <v>1</v>
      </c>
      <c r="P30">
        <f t="shared" si="42"/>
        <v>100.49397833061686</v>
      </c>
      <c r="Q30">
        <f t="shared" si="43"/>
        <v>2.3494318102208123</v>
      </c>
      <c r="T30">
        <f t="shared" si="44"/>
        <v>83.566539991352627</v>
      </c>
      <c r="U30">
        <f t="shared" si="45"/>
        <v>4.4060471216550363</v>
      </c>
      <c r="X30">
        <f t="shared" si="46"/>
        <v>101.02659461552724</v>
      </c>
      <c r="Y30">
        <f t="shared" si="47"/>
        <v>4.3446930808911963</v>
      </c>
      <c r="AC30">
        <v>1</v>
      </c>
      <c r="AD30">
        <f t="shared" si="48"/>
        <v>89.243938057044375</v>
      </c>
      <c r="AE30">
        <f t="shared" si="49"/>
        <v>4.5448784034264369</v>
      </c>
      <c r="AH30">
        <f t="shared" si="50"/>
        <v>84.064765733559952</v>
      </c>
      <c r="AI30">
        <f t="shared" si="51"/>
        <v>4.4441331083277316</v>
      </c>
      <c r="AL30">
        <f t="shared" si="52"/>
        <v>88.48076944741473</v>
      </c>
      <c r="AM30">
        <f t="shared" si="53"/>
        <v>3.6786897600637785</v>
      </c>
    </row>
    <row r="31" spans="1:41" x14ac:dyDescent="0.3">
      <c r="A31">
        <v>3</v>
      </c>
      <c r="B31">
        <f t="shared" si="36"/>
        <v>87.941480964568299</v>
      </c>
      <c r="C31">
        <f t="shared" si="37"/>
        <v>2.7372506776960521</v>
      </c>
      <c r="F31">
        <f t="shared" si="38"/>
        <v>76.56981223237608</v>
      </c>
      <c r="G31">
        <f t="shared" si="39"/>
        <v>4.4799840795531756</v>
      </c>
      <c r="J31">
        <f t="shared" si="40"/>
        <v>82.310707162208644</v>
      </c>
      <c r="K31">
        <f t="shared" si="41"/>
        <v>2.5814966566175239</v>
      </c>
      <c r="O31">
        <v>3</v>
      </c>
      <c r="P31">
        <f t="shared" si="42"/>
        <v>83.708075208392927</v>
      </c>
      <c r="Q31">
        <f t="shared" si="43"/>
        <v>3.0180239225920955</v>
      </c>
      <c r="T31">
        <f t="shared" si="44"/>
        <v>75.84838425848541</v>
      </c>
      <c r="U31">
        <f t="shared" si="45"/>
        <v>2.4791732661936225</v>
      </c>
      <c r="X31">
        <f t="shared" si="46"/>
        <v>90.631327290939566</v>
      </c>
      <c r="Y31">
        <f t="shared" si="47"/>
        <v>1.643373831867732</v>
      </c>
      <c r="AC31">
        <v>3</v>
      </c>
      <c r="AD31">
        <f t="shared" si="48"/>
        <v>88.425185331533612</v>
      </c>
      <c r="AE31">
        <f t="shared" si="49"/>
        <v>2.9319695003297892</v>
      </c>
      <c r="AH31">
        <f t="shared" si="50"/>
        <v>78.213681325995367</v>
      </c>
      <c r="AI31">
        <f t="shared" si="51"/>
        <v>4.3682916580140088</v>
      </c>
      <c r="AL31">
        <f t="shared" si="52"/>
        <v>84.482788703406669</v>
      </c>
      <c r="AM31">
        <f t="shared" si="53"/>
        <v>2.0708069347938176</v>
      </c>
    </row>
    <row r="32" spans="1:41" x14ac:dyDescent="0.3">
      <c r="A32">
        <v>4.5</v>
      </c>
      <c r="B32">
        <f t="shared" si="36"/>
        <v>85.850436949102544</v>
      </c>
      <c r="C32">
        <f t="shared" si="37"/>
        <v>6.2126367267036873</v>
      </c>
      <c r="F32">
        <f t="shared" si="38"/>
        <v>60.217748116317651</v>
      </c>
      <c r="G32">
        <f t="shared" si="39"/>
        <v>2.3942993423143695</v>
      </c>
      <c r="J32">
        <f t="shared" si="40"/>
        <v>85.47840465203042</v>
      </c>
      <c r="K32">
        <f t="shared" si="41"/>
        <v>6.3658103274737554</v>
      </c>
      <c r="O32">
        <v>4.5</v>
      </c>
      <c r="P32">
        <f t="shared" si="42"/>
        <v>81.658126269998689</v>
      </c>
      <c r="Q32">
        <f t="shared" si="43"/>
        <v>4.1123256239008636</v>
      </c>
      <c r="T32">
        <f t="shared" si="44"/>
        <v>72.99536446368397</v>
      </c>
      <c r="U32">
        <f t="shared" si="45"/>
        <v>3.6120598181841133</v>
      </c>
      <c r="X32">
        <f t="shared" si="46"/>
        <v>76.922867422560387</v>
      </c>
      <c r="Y32">
        <f t="shared" si="47"/>
        <v>2.5816185103715767</v>
      </c>
      <c r="AC32">
        <v>4.5</v>
      </c>
      <c r="AD32">
        <f t="shared" si="48"/>
        <v>87.591002524554881</v>
      </c>
      <c r="AE32">
        <f t="shared" si="49"/>
        <v>7.1325559150814479</v>
      </c>
      <c r="AH32">
        <f t="shared" si="50"/>
        <v>71.028472794995665</v>
      </c>
      <c r="AI32">
        <f t="shared" si="51"/>
        <v>4.9888316243824082</v>
      </c>
      <c r="AL32">
        <f t="shared" si="52"/>
        <v>87.319108571932972</v>
      </c>
      <c r="AM32">
        <f t="shared" si="53"/>
        <v>6.3263408992613019</v>
      </c>
    </row>
    <row r="33" spans="1:39" x14ac:dyDescent="0.3">
      <c r="A33">
        <v>6</v>
      </c>
      <c r="B33">
        <f>(D25*100)/B25</f>
        <v>87.76807634002445</v>
      </c>
      <c r="C33">
        <f t="shared" si="37"/>
        <v>7.6154365693984962</v>
      </c>
      <c r="F33">
        <f>(H25*100)/F25</f>
        <v>61.899462158414572</v>
      </c>
      <c r="G33">
        <f t="shared" si="39"/>
        <v>3.0432627112224679</v>
      </c>
      <c r="J33">
        <f>(L25*100)/J25</f>
        <v>86.670598564889772</v>
      </c>
      <c r="K33">
        <f t="shared" si="41"/>
        <v>6.8353725554355407</v>
      </c>
      <c r="O33">
        <v>6</v>
      </c>
      <c r="P33">
        <f>(R25*100)/P25</f>
        <v>79.565506376231411</v>
      </c>
      <c r="Q33">
        <f t="shared" si="43"/>
        <v>5.2766474001563699</v>
      </c>
      <c r="T33">
        <f>(V25*100)/T25</f>
        <v>64.929184780809535</v>
      </c>
      <c r="U33">
        <f t="shared" si="45"/>
        <v>4.3537370586602524</v>
      </c>
      <c r="X33">
        <f>(Z25*100)/X25</f>
        <v>78.672204541987881</v>
      </c>
      <c r="Y33">
        <f t="shared" si="47"/>
        <v>3.9944006339049896</v>
      </c>
      <c r="AC33">
        <v>6</v>
      </c>
      <c r="AD33">
        <f>(AF25*100)/AD25</f>
        <v>87.970084002245585</v>
      </c>
      <c r="AE33">
        <f t="shared" si="49"/>
        <v>8.5538484043289049</v>
      </c>
      <c r="AH33">
        <f>(AJ25*100)/AH25</f>
        <v>67.995226272688683</v>
      </c>
      <c r="AI33">
        <f t="shared" si="51"/>
        <v>5.0891204007368636</v>
      </c>
      <c r="AL33">
        <f>(AN25*100)/AL25</f>
        <v>83.857664631575588</v>
      </c>
      <c r="AM33">
        <f t="shared" si="53"/>
        <v>7.5555962678776956</v>
      </c>
    </row>
    <row r="36" spans="1:39" x14ac:dyDescent="0.3">
      <c r="A36" t="s">
        <v>1</v>
      </c>
      <c r="B36" t="s">
        <v>0</v>
      </c>
      <c r="C36" t="s">
        <v>10</v>
      </c>
      <c r="D36" s="6" t="s">
        <v>11</v>
      </c>
      <c r="E36" t="s">
        <v>3</v>
      </c>
      <c r="F36" t="s">
        <v>10</v>
      </c>
      <c r="G36" s="6" t="s">
        <v>11</v>
      </c>
      <c r="H36">
        <v>508</v>
      </c>
      <c r="I36" t="s">
        <v>10</v>
      </c>
      <c r="J36" s="6" t="s">
        <v>11</v>
      </c>
    </row>
    <row r="37" spans="1:39" x14ac:dyDescent="0.3">
      <c r="A37">
        <v>0</v>
      </c>
      <c r="B37" s="5">
        <v>100</v>
      </c>
      <c r="C37" s="5">
        <v>0</v>
      </c>
      <c r="D37">
        <v>3</v>
      </c>
      <c r="E37" s="5">
        <v>100</v>
      </c>
      <c r="F37" s="5">
        <v>0</v>
      </c>
      <c r="G37">
        <v>3</v>
      </c>
      <c r="H37" s="5">
        <v>100</v>
      </c>
      <c r="I37" s="5">
        <v>0</v>
      </c>
      <c r="J37">
        <v>3</v>
      </c>
    </row>
    <row r="38" spans="1:39" x14ac:dyDescent="0.3">
      <c r="A38">
        <v>0.5</v>
      </c>
      <c r="B38" s="5">
        <v>97.504689999999997</v>
      </c>
      <c r="C38" s="5">
        <v>2.7960639999999999</v>
      </c>
      <c r="D38">
        <v>3</v>
      </c>
      <c r="E38" s="5">
        <v>89.306309999999996</v>
      </c>
      <c r="F38" s="5">
        <v>0.70993010000000001</v>
      </c>
      <c r="G38">
        <v>3</v>
      </c>
      <c r="H38" s="5">
        <v>99.725089999999994</v>
      </c>
      <c r="I38" s="5">
        <v>2.6123980000000002</v>
      </c>
      <c r="J38">
        <v>3</v>
      </c>
    </row>
    <row r="39" spans="1:39" x14ac:dyDescent="0.3">
      <c r="A39">
        <v>1</v>
      </c>
      <c r="B39" s="5">
        <v>92.649659999999997</v>
      </c>
      <c r="C39" s="5">
        <v>3.9334769999999999</v>
      </c>
      <c r="D39">
        <v>3</v>
      </c>
      <c r="E39" s="5">
        <v>82.258920000000003</v>
      </c>
      <c r="F39" s="5">
        <v>1.563366</v>
      </c>
      <c r="G39">
        <v>3</v>
      </c>
      <c r="H39" s="5">
        <v>95.487989999999996</v>
      </c>
      <c r="I39" s="5">
        <v>3.6953619999999998</v>
      </c>
      <c r="J39">
        <v>3</v>
      </c>
    </row>
    <row r="40" spans="1:39" x14ac:dyDescent="0.3">
      <c r="A40">
        <v>3</v>
      </c>
      <c r="B40" s="5">
        <v>86.691580000000002</v>
      </c>
      <c r="C40" s="5">
        <v>1.498273</v>
      </c>
      <c r="D40">
        <v>3</v>
      </c>
      <c r="E40" s="5">
        <v>76.877290000000002</v>
      </c>
      <c r="F40" s="5">
        <v>0.69989849999999998</v>
      </c>
      <c r="G40">
        <v>3</v>
      </c>
      <c r="H40" s="5">
        <v>85.808269999999993</v>
      </c>
      <c r="I40" s="5">
        <v>2.4917099999999999</v>
      </c>
      <c r="J40">
        <v>3</v>
      </c>
    </row>
    <row r="41" spans="1:39" x14ac:dyDescent="0.3">
      <c r="A41">
        <v>4.5</v>
      </c>
      <c r="B41" s="5">
        <v>85.033190000000005</v>
      </c>
      <c r="C41" s="5">
        <v>1.760745</v>
      </c>
      <c r="D41">
        <v>3</v>
      </c>
      <c r="E41" s="5">
        <v>68.080529999999996</v>
      </c>
      <c r="F41" s="5">
        <v>3.9721799999999998</v>
      </c>
      <c r="G41">
        <v>3</v>
      </c>
      <c r="H41" s="5">
        <v>83.240129999999994</v>
      </c>
      <c r="I41" s="5">
        <v>3.2030120000000002</v>
      </c>
      <c r="J41">
        <v>3</v>
      </c>
    </row>
    <row r="42" spans="1:39" x14ac:dyDescent="0.3">
      <c r="A42">
        <v>6</v>
      </c>
      <c r="B42" s="5">
        <v>85.101219999999998</v>
      </c>
      <c r="C42" s="5">
        <v>2.768472</v>
      </c>
      <c r="D42">
        <v>3</v>
      </c>
      <c r="E42" s="5">
        <v>64.941289999999995</v>
      </c>
      <c r="F42" s="5">
        <v>1.7597050000000001</v>
      </c>
      <c r="G42">
        <v>3</v>
      </c>
      <c r="H42" s="5">
        <v>83.066829999999996</v>
      </c>
      <c r="I42" s="5">
        <v>2.3425530000000001</v>
      </c>
      <c r="J42">
        <v>3</v>
      </c>
    </row>
    <row r="43" spans="1:39" x14ac:dyDescent="0.3">
      <c r="B43" s="5"/>
      <c r="C43" s="5"/>
    </row>
    <row r="44" spans="1:39" x14ac:dyDescent="0.3">
      <c r="B44" s="5"/>
      <c r="C44" s="5"/>
    </row>
    <row r="45" spans="1:39" x14ac:dyDescent="0.3">
      <c r="B45" s="5"/>
      <c r="C45" s="5"/>
    </row>
    <row r="46" spans="1:39" x14ac:dyDescent="0.3">
      <c r="B46" s="5"/>
      <c r="C46" s="5"/>
    </row>
    <row r="47" spans="1:39" x14ac:dyDescent="0.3">
      <c r="B47" s="5"/>
      <c r="C47" s="5"/>
    </row>
    <row r="48" spans="1:39" x14ac:dyDescent="0.3">
      <c r="B48" s="5"/>
      <c r="C48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F197-8555-4A48-82DC-76FAF85AA372}">
  <dimension ref="A1:BH73"/>
  <sheetViews>
    <sheetView topLeftCell="A53" workbookViewId="0">
      <selection activeCell="K69" sqref="K69"/>
    </sheetView>
  </sheetViews>
  <sheetFormatPr baseColWidth="10" defaultRowHeight="14.4" x14ac:dyDescent="0.3"/>
  <sheetData>
    <row r="1" spans="1:60" x14ac:dyDescent="0.3">
      <c r="B1" t="s">
        <v>38</v>
      </c>
      <c r="G1" t="s">
        <v>39</v>
      </c>
      <c r="L1" t="s">
        <v>40</v>
      </c>
      <c r="Q1" t="s">
        <v>41</v>
      </c>
      <c r="V1" t="s">
        <v>42</v>
      </c>
      <c r="AA1" t="s">
        <v>43</v>
      </c>
      <c r="AF1" t="s">
        <v>44</v>
      </c>
      <c r="AK1" t="s">
        <v>45</v>
      </c>
      <c r="AP1" t="s">
        <v>46</v>
      </c>
      <c r="AU1" t="s">
        <v>47</v>
      </c>
      <c r="AZ1" t="s">
        <v>48</v>
      </c>
      <c r="BE1" t="s">
        <v>49</v>
      </c>
    </row>
    <row r="2" spans="1:60" x14ac:dyDescent="0.3">
      <c r="B2" t="s">
        <v>50</v>
      </c>
      <c r="C2" t="s">
        <v>51</v>
      </c>
      <c r="D2" t="s">
        <v>52</v>
      </c>
      <c r="E2" t="s">
        <v>53</v>
      </c>
      <c r="G2" t="s">
        <v>50</v>
      </c>
      <c r="H2" t="s">
        <v>51</v>
      </c>
      <c r="I2" t="s">
        <v>52</v>
      </c>
      <c r="J2" t="s">
        <v>53</v>
      </c>
      <c r="L2" t="s">
        <v>50</v>
      </c>
      <c r="M2" t="s">
        <v>51</v>
      </c>
      <c r="N2" t="s">
        <v>52</v>
      </c>
      <c r="O2" t="s">
        <v>53</v>
      </c>
      <c r="Q2" t="s">
        <v>50</v>
      </c>
      <c r="R2" t="s">
        <v>51</v>
      </c>
      <c r="S2" t="s">
        <v>52</v>
      </c>
      <c r="T2" t="s">
        <v>53</v>
      </c>
      <c r="V2" t="s">
        <v>50</v>
      </c>
      <c r="W2" t="s">
        <v>51</v>
      </c>
      <c r="X2" t="s">
        <v>52</v>
      </c>
      <c r="Y2" t="s">
        <v>53</v>
      </c>
      <c r="AA2" t="s">
        <v>50</v>
      </c>
      <c r="AB2" t="s">
        <v>51</v>
      </c>
      <c r="AC2" t="s">
        <v>52</v>
      </c>
      <c r="AD2" t="s">
        <v>53</v>
      </c>
      <c r="AF2" t="s">
        <v>50</v>
      </c>
      <c r="AG2" t="s">
        <v>51</v>
      </c>
      <c r="AH2" t="s">
        <v>52</v>
      </c>
      <c r="AI2" t="s">
        <v>53</v>
      </c>
      <c r="AK2" t="s">
        <v>50</v>
      </c>
      <c r="AL2" t="s">
        <v>51</v>
      </c>
      <c r="AM2" t="s">
        <v>52</v>
      </c>
      <c r="AN2" t="s">
        <v>53</v>
      </c>
      <c r="AP2" t="s">
        <v>50</v>
      </c>
      <c r="AQ2" t="s">
        <v>51</v>
      </c>
      <c r="AR2" t="s">
        <v>52</v>
      </c>
      <c r="AS2" t="s">
        <v>53</v>
      </c>
      <c r="AU2" t="s">
        <v>50</v>
      </c>
      <c r="AV2" t="s">
        <v>51</v>
      </c>
      <c r="AW2" t="s">
        <v>52</v>
      </c>
      <c r="AX2" t="s">
        <v>53</v>
      </c>
      <c r="AZ2" t="s">
        <v>50</v>
      </c>
      <c r="BA2" t="s">
        <v>51</v>
      </c>
      <c r="BB2" t="s">
        <v>52</v>
      </c>
      <c r="BC2" t="s">
        <v>53</v>
      </c>
      <c r="BE2" t="s">
        <v>50</v>
      </c>
      <c r="BF2" t="s">
        <v>51</v>
      </c>
      <c r="BG2" t="s">
        <v>52</v>
      </c>
      <c r="BH2" t="s">
        <v>53</v>
      </c>
    </row>
    <row r="3" spans="1:60" x14ac:dyDescent="0.3">
      <c r="A3">
        <v>1</v>
      </c>
      <c r="B3">
        <v>0.46949999999999997</v>
      </c>
      <c r="C3">
        <v>10978</v>
      </c>
      <c r="D3">
        <v>6</v>
      </c>
      <c r="E3">
        <v>24</v>
      </c>
      <c r="F3">
        <v>1</v>
      </c>
      <c r="G3">
        <v>0.46949999999999997</v>
      </c>
      <c r="H3">
        <v>18062</v>
      </c>
      <c r="I3">
        <v>9</v>
      </c>
      <c r="J3">
        <v>31</v>
      </c>
      <c r="K3">
        <v>1</v>
      </c>
      <c r="L3">
        <v>0.46949999999999997</v>
      </c>
      <c r="M3">
        <v>10526</v>
      </c>
      <c r="N3">
        <v>5</v>
      </c>
      <c r="O3">
        <v>25</v>
      </c>
      <c r="P3">
        <v>1</v>
      </c>
      <c r="Q3">
        <v>0.46949999999999997</v>
      </c>
      <c r="R3">
        <v>19155</v>
      </c>
      <c r="S3">
        <v>9</v>
      </c>
      <c r="T3">
        <v>34</v>
      </c>
      <c r="U3">
        <v>1</v>
      </c>
      <c r="V3">
        <v>0.46949999999999997</v>
      </c>
      <c r="W3">
        <v>16887</v>
      </c>
      <c r="X3">
        <v>9</v>
      </c>
      <c r="Y3">
        <v>46</v>
      </c>
      <c r="Z3">
        <v>1</v>
      </c>
      <c r="AA3">
        <v>0.46949999999999997</v>
      </c>
      <c r="AB3">
        <v>27031</v>
      </c>
      <c r="AC3">
        <v>13</v>
      </c>
      <c r="AD3">
        <v>46</v>
      </c>
      <c r="AE3">
        <v>1</v>
      </c>
      <c r="AF3">
        <v>0.46949999999999997</v>
      </c>
      <c r="AG3">
        <v>16093</v>
      </c>
      <c r="AH3">
        <v>7</v>
      </c>
      <c r="AI3">
        <v>30</v>
      </c>
      <c r="AJ3">
        <v>1</v>
      </c>
      <c r="AK3">
        <v>0.46949999999999997</v>
      </c>
      <c r="AL3">
        <v>38412</v>
      </c>
      <c r="AM3">
        <v>15</v>
      </c>
      <c r="AN3">
        <v>59</v>
      </c>
      <c r="AO3">
        <v>1</v>
      </c>
      <c r="AP3">
        <v>0.46949999999999997</v>
      </c>
      <c r="AQ3">
        <v>8454</v>
      </c>
      <c r="AR3">
        <v>4</v>
      </c>
      <c r="AS3">
        <v>17</v>
      </c>
      <c r="AT3">
        <v>1</v>
      </c>
      <c r="AU3">
        <v>0.46949999999999997</v>
      </c>
      <c r="AV3">
        <v>16577</v>
      </c>
      <c r="AW3">
        <v>7</v>
      </c>
      <c r="AX3">
        <v>26</v>
      </c>
      <c r="AY3">
        <v>1</v>
      </c>
      <c r="AZ3">
        <v>0.46949999999999997</v>
      </c>
      <c r="BA3">
        <v>11216</v>
      </c>
      <c r="BB3">
        <v>7</v>
      </c>
      <c r="BC3">
        <v>30</v>
      </c>
      <c r="BD3">
        <v>1</v>
      </c>
      <c r="BE3">
        <v>0.46949999999999997</v>
      </c>
      <c r="BF3">
        <v>21536</v>
      </c>
      <c r="BG3">
        <v>16</v>
      </c>
      <c r="BH3">
        <v>46</v>
      </c>
    </row>
    <row r="4" spans="1:60" x14ac:dyDescent="0.3">
      <c r="A4">
        <v>2</v>
      </c>
      <c r="B4">
        <v>0.46949999999999997</v>
      </c>
      <c r="C4">
        <v>11993</v>
      </c>
      <c r="D4">
        <v>6</v>
      </c>
      <c r="E4">
        <v>25</v>
      </c>
      <c r="F4">
        <v>2</v>
      </c>
      <c r="G4">
        <v>0.46949999999999997</v>
      </c>
      <c r="H4">
        <v>19124</v>
      </c>
      <c r="I4">
        <v>9</v>
      </c>
      <c r="J4">
        <v>37</v>
      </c>
      <c r="K4">
        <v>2</v>
      </c>
      <c r="L4">
        <v>0.46949999999999997</v>
      </c>
      <c r="M4">
        <v>13959</v>
      </c>
      <c r="N4">
        <v>5</v>
      </c>
      <c r="O4">
        <v>34</v>
      </c>
      <c r="P4">
        <v>2</v>
      </c>
      <c r="Q4">
        <v>0.46949999999999997</v>
      </c>
      <c r="R4">
        <v>19505</v>
      </c>
      <c r="S4">
        <v>10</v>
      </c>
      <c r="T4">
        <v>41</v>
      </c>
      <c r="U4">
        <v>2</v>
      </c>
      <c r="V4">
        <v>0.46949999999999997</v>
      </c>
      <c r="W4">
        <v>13763</v>
      </c>
      <c r="X4">
        <v>4</v>
      </c>
      <c r="Y4">
        <v>24</v>
      </c>
      <c r="Z4">
        <v>2</v>
      </c>
      <c r="AA4">
        <v>0.46949999999999997</v>
      </c>
      <c r="AB4">
        <v>23258</v>
      </c>
      <c r="AC4">
        <v>12</v>
      </c>
      <c r="AD4">
        <v>39</v>
      </c>
      <c r="AE4">
        <v>2</v>
      </c>
      <c r="AF4">
        <v>0.46949999999999997</v>
      </c>
      <c r="AG4">
        <v>16443</v>
      </c>
      <c r="AH4">
        <v>6</v>
      </c>
      <c r="AI4">
        <v>33</v>
      </c>
      <c r="AJ4">
        <v>2</v>
      </c>
      <c r="AK4">
        <v>0.46949999999999997</v>
      </c>
      <c r="AL4">
        <v>30186</v>
      </c>
      <c r="AM4">
        <v>18</v>
      </c>
      <c r="AN4">
        <v>54</v>
      </c>
      <c r="AO4">
        <v>2</v>
      </c>
      <c r="AP4">
        <v>0.46949999999999997</v>
      </c>
      <c r="AQ4">
        <v>7907</v>
      </c>
      <c r="AR4">
        <v>3</v>
      </c>
      <c r="AS4">
        <v>17</v>
      </c>
      <c r="AT4">
        <v>2</v>
      </c>
      <c r="AU4">
        <v>0.46949999999999997</v>
      </c>
      <c r="AV4">
        <v>15247</v>
      </c>
      <c r="AW4">
        <v>6</v>
      </c>
      <c r="AX4">
        <v>27</v>
      </c>
      <c r="AY4">
        <v>2</v>
      </c>
      <c r="AZ4">
        <v>0.46949999999999997</v>
      </c>
      <c r="BA4">
        <v>15351</v>
      </c>
      <c r="BB4">
        <v>7</v>
      </c>
      <c r="BC4">
        <v>30</v>
      </c>
      <c r="BD4">
        <v>2</v>
      </c>
      <c r="BE4">
        <v>0.46949999999999997</v>
      </c>
      <c r="BF4">
        <v>20856</v>
      </c>
      <c r="BG4">
        <v>10</v>
      </c>
      <c r="BH4">
        <v>37</v>
      </c>
    </row>
    <row r="5" spans="1:60" x14ac:dyDescent="0.3">
      <c r="A5">
        <v>3</v>
      </c>
      <c r="B5">
        <v>0.46949999999999997</v>
      </c>
      <c r="C5">
        <v>8875</v>
      </c>
      <c r="D5">
        <v>2</v>
      </c>
      <c r="E5">
        <v>21</v>
      </c>
      <c r="F5">
        <v>3</v>
      </c>
      <c r="G5">
        <v>0.46949999999999997</v>
      </c>
      <c r="H5">
        <v>19155</v>
      </c>
      <c r="I5">
        <v>9</v>
      </c>
      <c r="J5">
        <v>34</v>
      </c>
      <c r="K5">
        <v>3</v>
      </c>
      <c r="L5">
        <v>0.46949999999999997</v>
      </c>
      <c r="M5">
        <v>12155</v>
      </c>
      <c r="N5">
        <v>6</v>
      </c>
      <c r="O5">
        <v>26</v>
      </c>
      <c r="P5">
        <v>3</v>
      </c>
      <c r="Q5">
        <v>0.46949999999999997</v>
      </c>
      <c r="R5">
        <v>17990</v>
      </c>
      <c r="S5">
        <v>8</v>
      </c>
      <c r="T5">
        <v>38</v>
      </c>
      <c r="U5">
        <v>3</v>
      </c>
      <c r="V5">
        <v>0.46949999999999997</v>
      </c>
      <c r="W5">
        <v>16794</v>
      </c>
      <c r="X5">
        <v>8</v>
      </c>
      <c r="Y5">
        <v>30</v>
      </c>
      <c r="Z5">
        <v>3</v>
      </c>
      <c r="AA5">
        <v>0.46949999999999997</v>
      </c>
      <c r="AB5">
        <v>22948</v>
      </c>
      <c r="AC5">
        <v>12</v>
      </c>
      <c r="AD5">
        <v>37</v>
      </c>
      <c r="AE5">
        <v>3</v>
      </c>
      <c r="AF5">
        <v>0.46949999999999997</v>
      </c>
      <c r="AG5">
        <v>17433</v>
      </c>
      <c r="AH5">
        <v>10</v>
      </c>
      <c r="AI5">
        <v>29</v>
      </c>
      <c r="AJ5">
        <v>3</v>
      </c>
      <c r="AK5">
        <v>0.46949999999999997</v>
      </c>
      <c r="AL5">
        <v>28577</v>
      </c>
      <c r="AM5">
        <v>14</v>
      </c>
      <c r="AN5">
        <v>61</v>
      </c>
      <c r="AO5">
        <v>3</v>
      </c>
      <c r="AP5">
        <v>0.46949999999999997</v>
      </c>
      <c r="AQ5">
        <v>7907</v>
      </c>
      <c r="AR5">
        <v>3</v>
      </c>
      <c r="AS5">
        <v>20</v>
      </c>
      <c r="AT5">
        <v>3</v>
      </c>
      <c r="AU5">
        <v>0.46949999999999997</v>
      </c>
      <c r="AV5">
        <v>12897</v>
      </c>
      <c r="AW5">
        <v>6</v>
      </c>
      <c r="AX5">
        <v>30</v>
      </c>
      <c r="AY5">
        <v>3</v>
      </c>
      <c r="AZ5">
        <v>0.46949999999999997</v>
      </c>
      <c r="BA5">
        <v>15680</v>
      </c>
      <c r="BB5">
        <v>7</v>
      </c>
      <c r="BC5">
        <v>34</v>
      </c>
      <c r="BD5">
        <v>3</v>
      </c>
      <c r="BE5">
        <v>0.46949999999999997</v>
      </c>
      <c r="BF5">
        <v>21701</v>
      </c>
      <c r="BG5">
        <v>7</v>
      </c>
      <c r="BH5">
        <v>37</v>
      </c>
    </row>
    <row r="6" spans="1:60" x14ac:dyDescent="0.3">
      <c r="A6">
        <v>4</v>
      </c>
      <c r="B6">
        <v>0.46949999999999997</v>
      </c>
      <c r="C6">
        <v>11022</v>
      </c>
      <c r="D6">
        <v>5</v>
      </c>
      <c r="E6">
        <v>21</v>
      </c>
      <c r="F6">
        <v>4</v>
      </c>
      <c r="G6">
        <v>0.46949999999999997</v>
      </c>
      <c r="H6">
        <v>17381</v>
      </c>
      <c r="I6">
        <v>10</v>
      </c>
      <c r="J6">
        <v>29</v>
      </c>
      <c r="K6">
        <v>4</v>
      </c>
      <c r="L6">
        <v>0.46949999999999997</v>
      </c>
      <c r="M6">
        <v>12010</v>
      </c>
      <c r="N6">
        <v>5</v>
      </c>
      <c r="O6">
        <v>21</v>
      </c>
      <c r="P6">
        <v>4</v>
      </c>
      <c r="Q6">
        <v>0.46949999999999997</v>
      </c>
      <c r="R6">
        <v>17351</v>
      </c>
      <c r="S6">
        <v>9</v>
      </c>
      <c r="T6">
        <v>32</v>
      </c>
      <c r="U6">
        <v>4</v>
      </c>
      <c r="V6">
        <v>0.46949999999999997</v>
      </c>
      <c r="W6">
        <v>18670</v>
      </c>
      <c r="X6">
        <v>9</v>
      </c>
      <c r="Y6">
        <v>41</v>
      </c>
      <c r="Z6">
        <v>4</v>
      </c>
      <c r="AA6">
        <v>0.46949999999999997</v>
      </c>
      <c r="AB6">
        <v>25206</v>
      </c>
      <c r="AC6">
        <v>14</v>
      </c>
      <c r="AD6">
        <v>36</v>
      </c>
      <c r="AE6">
        <v>4</v>
      </c>
      <c r="AF6">
        <v>0.46949999999999997</v>
      </c>
      <c r="AG6">
        <v>18402</v>
      </c>
      <c r="AH6">
        <v>7</v>
      </c>
      <c r="AI6">
        <v>35</v>
      </c>
      <c r="AJ6">
        <v>4</v>
      </c>
      <c r="AK6">
        <v>0.46949999999999997</v>
      </c>
      <c r="AL6">
        <v>29938</v>
      </c>
      <c r="AM6">
        <v>18</v>
      </c>
      <c r="AN6">
        <v>47</v>
      </c>
      <c r="AO6">
        <v>4</v>
      </c>
      <c r="AP6">
        <v>0.46949999999999997</v>
      </c>
      <c r="AQ6">
        <v>7680</v>
      </c>
      <c r="AR6">
        <v>2</v>
      </c>
      <c r="AS6">
        <v>17</v>
      </c>
      <c r="AT6">
        <v>4</v>
      </c>
      <c r="AU6">
        <v>0.46949999999999997</v>
      </c>
      <c r="AV6">
        <v>18887</v>
      </c>
      <c r="AW6">
        <v>10</v>
      </c>
      <c r="AX6">
        <v>30</v>
      </c>
      <c r="AY6">
        <v>4</v>
      </c>
      <c r="AZ6">
        <v>0.46949999999999997</v>
      </c>
      <c r="BA6">
        <v>12794</v>
      </c>
      <c r="BB6">
        <v>6</v>
      </c>
      <c r="BC6">
        <v>23</v>
      </c>
      <c r="BD6">
        <v>4</v>
      </c>
      <c r="BE6">
        <v>0.46949999999999997</v>
      </c>
      <c r="BF6">
        <v>24412</v>
      </c>
      <c r="BG6">
        <v>12</v>
      </c>
      <c r="BH6">
        <v>38</v>
      </c>
    </row>
    <row r="7" spans="1:60" x14ac:dyDescent="0.3">
      <c r="A7">
        <v>5</v>
      </c>
      <c r="B7">
        <v>0.46949999999999997</v>
      </c>
      <c r="C7">
        <v>10934</v>
      </c>
      <c r="D7">
        <v>5</v>
      </c>
      <c r="E7">
        <v>21</v>
      </c>
      <c r="F7">
        <v>5</v>
      </c>
      <c r="G7">
        <v>0.46949999999999997</v>
      </c>
      <c r="H7">
        <v>16392</v>
      </c>
      <c r="I7">
        <v>6</v>
      </c>
      <c r="J7">
        <v>32</v>
      </c>
      <c r="K7">
        <v>5</v>
      </c>
      <c r="L7">
        <v>0.46949999999999997</v>
      </c>
      <c r="M7">
        <v>13000</v>
      </c>
      <c r="N7">
        <v>5</v>
      </c>
      <c r="O7">
        <v>40</v>
      </c>
      <c r="P7">
        <v>5</v>
      </c>
      <c r="Q7">
        <v>0.46949999999999997</v>
      </c>
      <c r="R7">
        <v>16660</v>
      </c>
      <c r="S7">
        <v>7</v>
      </c>
      <c r="T7">
        <v>38</v>
      </c>
      <c r="U7">
        <v>5</v>
      </c>
      <c r="V7">
        <v>0.46949999999999997</v>
      </c>
      <c r="W7">
        <v>16763</v>
      </c>
      <c r="X7">
        <v>8</v>
      </c>
      <c r="Y7">
        <v>33</v>
      </c>
      <c r="Z7">
        <v>5</v>
      </c>
      <c r="AA7">
        <v>0.46949999999999997</v>
      </c>
      <c r="AB7">
        <v>25845</v>
      </c>
      <c r="AC7">
        <v>11</v>
      </c>
      <c r="AD7">
        <v>44</v>
      </c>
      <c r="AE7">
        <v>5</v>
      </c>
      <c r="AF7">
        <v>0.46949999999999997</v>
      </c>
      <c r="AG7">
        <v>19536</v>
      </c>
      <c r="AH7">
        <v>11</v>
      </c>
      <c r="AI7">
        <v>38</v>
      </c>
      <c r="AJ7">
        <v>5</v>
      </c>
      <c r="AK7">
        <v>0.46949999999999997</v>
      </c>
      <c r="AL7">
        <v>29433</v>
      </c>
      <c r="AM7">
        <v>17</v>
      </c>
      <c r="AN7">
        <v>55</v>
      </c>
      <c r="AO7">
        <v>5</v>
      </c>
      <c r="AP7">
        <v>0.46949999999999997</v>
      </c>
      <c r="AQ7">
        <v>8165</v>
      </c>
      <c r="AR7">
        <v>3</v>
      </c>
      <c r="AS7">
        <v>22</v>
      </c>
      <c r="AT7">
        <v>5</v>
      </c>
      <c r="AU7">
        <v>0.46949999999999997</v>
      </c>
      <c r="AV7">
        <v>18433</v>
      </c>
      <c r="AW7">
        <v>8</v>
      </c>
      <c r="AX7">
        <v>34</v>
      </c>
      <c r="AY7">
        <v>5</v>
      </c>
      <c r="AZ7">
        <v>0.46949999999999997</v>
      </c>
      <c r="BA7">
        <v>17258</v>
      </c>
      <c r="BB7">
        <v>9</v>
      </c>
      <c r="BC7">
        <v>30</v>
      </c>
      <c r="BD7">
        <v>5</v>
      </c>
      <c r="BE7">
        <v>0.46949999999999997</v>
      </c>
      <c r="BF7">
        <v>17897</v>
      </c>
      <c r="BG7">
        <v>6</v>
      </c>
      <c r="BH7">
        <v>30</v>
      </c>
    </row>
    <row r="8" spans="1:60" x14ac:dyDescent="0.3">
      <c r="A8">
        <v>6</v>
      </c>
      <c r="B8">
        <v>0.46949999999999997</v>
      </c>
      <c r="C8">
        <v>7507</v>
      </c>
      <c r="D8">
        <v>3</v>
      </c>
      <c r="E8">
        <v>18</v>
      </c>
      <c r="F8">
        <v>6</v>
      </c>
      <c r="G8">
        <v>0.46949999999999997</v>
      </c>
      <c r="H8">
        <v>19010</v>
      </c>
      <c r="I8">
        <v>8</v>
      </c>
      <c r="J8">
        <v>33</v>
      </c>
      <c r="K8">
        <v>6</v>
      </c>
      <c r="L8">
        <v>0.46949999999999997</v>
      </c>
      <c r="M8">
        <v>12804</v>
      </c>
      <c r="N8">
        <v>5</v>
      </c>
      <c r="O8">
        <v>27</v>
      </c>
      <c r="P8">
        <v>6</v>
      </c>
      <c r="Q8">
        <v>0.46949999999999997</v>
      </c>
      <c r="R8">
        <v>19010</v>
      </c>
      <c r="S8">
        <v>9</v>
      </c>
      <c r="T8">
        <v>34</v>
      </c>
      <c r="U8">
        <v>6</v>
      </c>
      <c r="V8">
        <v>0.46949999999999997</v>
      </c>
      <c r="W8">
        <v>17165</v>
      </c>
      <c r="X8">
        <v>9</v>
      </c>
      <c r="Y8">
        <v>32</v>
      </c>
      <c r="Z8">
        <v>6</v>
      </c>
      <c r="AA8">
        <v>0.46949999999999997</v>
      </c>
      <c r="AB8">
        <v>27340</v>
      </c>
      <c r="AC8">
        <v>15</v>
      </c>
      <c r="AD8">
        <v>44</v>
      </c>
      <c r="AE8">
        <v>6</v>
      </c>
      <c r="AF8">
        <v>0.46949999999999997</v>
      </c>
      <c r="AG8">
        <v>14577</v>
      </c>
      <c r="AH8">
        <v>6</v>
      </c>
      <c r="AI8">
        <v>38</v>
      </c>
      <c r="AJ8">
        <v>6</v>
      </c>
      <c r="AK8">
        <v>0.46949999999999997</v>
      </c>
      <c r="AL8">
        <v>25216</v>
      </c>
      <c r="AM8">
        <v>15</v>
      </c>
      <c r="AN8">
        <v>41</v>
      </c>
      <c r="AO8">
        <v>6</v>
      </c>
      <c r="AP8">
        <v>0.46949999999999997</v>
      </c>
      <c r="AQ8">
        <v>9021</v>
      </c>
      <c r="AR8">
        <v>3</v>
      </c>
      <c r="AS8">
        <v>21</v>
      </c>
      <c r="AT8">
        <v>6</v>
      </c>
      <c r="AU8">
        <v>0.46949999999999997</v>
      </c>
      <c r="AV8">
        <v>19052</v>
      </c>
      <c r="AW8">
        <v>7</v>
      </c>
      <c r="AX8">
        <v>41</v>
      </c>
      <c r="AY8">
        <v>6</v>
      </c>
      <c r="AZ8">
        <v>0.46949999999999997</v>
      </c>
      <c r="BA8">
        <v>11773</v>
      </c>
      <c r="BB8">
        <v>6</v>
      </c>
      <c r="BC8">
        <v>30</v>
      </c>
      <c r="BD8">
        <v>6</v>
      </c>
      <c r="BE8">
        <v>0.46949999999999997</v>
      </c>
      <c r="BF8">
        <v>18155</v>
      </c>
      <c r="BG8">
        <v>7</v>
      </c>
      <c r="BH8">
        <v>35</v>
      </c>
    </row>
    <row r="9" spans="1:60" x14ac:dyDescent="0.3">
      <c r="A9">
        <v>7</v>
      </c>
      <c r="B9">
        <v>0.46949999999999997</v>
      </c>
      <c r="C9">
        <v>10066</v>
      </c>
      <c r="D9">
        <v>4</v>
      </c>
      <c r="E9">
        <v>22</v>
      </c>
      <c r="F9">
        <v>7</v>
      </c>
      <c r="G9">
        <v>0.46949999999999997</v>
      </c>
      <c r="H9">
        <v>18103</v>
      </c>
      <c r="I9">
        <v>9</v>
      </c>
      <c r="J9">
        <v>31</v>
      </c>
      <c r="K9">
        <v>7</v>
      </c>
      <c r="L9">
        <v>0.46949999999999997</v>
      </c>
      <c r="M9">
        <v>11918</v>
      </c>
      <c r="N9">
        <v>4</v>
      </c>
      <c r="O9">
        <v>32</v>
      </c>
      <c r="P9">
        <v>7</v>
      </c>
      <c r="Q9">
        <v>0.46949999999999997</v>
      </c>
      <c r="R9">
        <v>17546</v>
      </c>
      <c r="S9">
        <v>9</v>
      </c>
      <c r="T9">
        <v>28</v>
      </c>
      <c r="U9">
        <v>7</v>
      </c>
      <c r="V9">
        <v>0.46949999999999997</v>
      </c>
      <c r="W9">
        <v>13639</v>
      </c>
      <c r="X9">
        <v>6</v>
      </c>
      <c r="Y9">
        <v>27</v>
      </c>
      <c r="Z9">
        <v>7</v>
      </c>
      <c r="AA9">
        <v>0.46949999999999997</v>
      </c>
      <c r="AB9">
        <v>28000</v>
      </c>
      <c r="AC9">
        <v>13</v>
      </c>
      <c r="AD9">
        <v>53</v>
      </c>
      <c r="AE9">
        <v>7</v>
      </c>
      <c r="AF9">
        <v>0.46949999999999997</v>
      </c>
      <c r="AG9">
        <v>22907</v>
      </c>
      <c r="AH9">
        <v>9</v>
      </c>
      <c r="AI9">
        <v>52</v>
      </c>
      <c r="AJ9">
        <v>7</v>
      </c>
      <c r="AK9">
        <v>0.46949999999999997</v>
      </c>
      <c r="AL9">
        <v>28907</v>
      </c>
      <c r="AM9">
        <v>15</v>
      </c>
      <c r="AN9">
        <v>50</v>
      </c>
      <c r="AO9">
        <v>7</v>
      </c>
      <c r="AP9">
        <v>0.46949999999999997</v>
      </c>
      <c r="AQ9">
        <v>11876</v>
      </c>
      <c r="AR9">
        <v>5</v>
      </c>
      <c r="AS9">
        <v>23</v>
      </c>
      <c r="AT9">
        <v>7</v>
      </c>
      <c r="AU9">
        <v>0.46949999999999997</v>
      </c>
      <c r="AV9">
        <v>16175</v>
      </c>
      <c r="AW9">
        <v>7</v>
      </c>
      <c r="AX9">
        <v>30</v>
      </c>
      <c r="AY9">
        <v>7</v>
      </c>
      <c r="AZ9">
        <v>0.46949999999999997</v>
      </c>
      <c r="BA9">
        <v>12237</v>
      </c>
      <c r="BB9">
        <v>6</v>
      </c>
      <c r="BC9">
        <v>24</v>
      </c>
      <c r="BD9">
        <v>7</v>
      </c>
      <c r="BE9">
        <v>0.46949999999999997</v>
      </c>
      <c r="BF9">
        <v>16608</v>
      </c>
      <c r="BG9">
        <v>7</v>
      </c>
      <c r="BH9">
        <v>33</v>
      </c>
    </row>
    <row r="10" spans="1:60" x14ac:dyDescent="0.3">
      <c r="A10">
        <v>8</v>
      </c>
      <c r="B10">
        <v>0.46949999999999997</v>
      </c>
      <c r="C10">
        <v>10832</v>
      </c>
      <c r="D10">
        <v>4</v>
      </c>
      <c r="E10">
        <v>24</v>
      </c>
      <c r="F10">
        <v>8</v>
      </c>
      <c r="G10">
        <v>0.46949999999999997</v>
      </c>
      <c r="H10">
        <v>17784</v>
      </c>
      <c r="I10">
        <v>8</v>
      </c>
      <c r="J10">
        <v>32</v>
      </c>
      <c r="K10">
        <v>8</v>
      </c>
      <c r="L10">
        <v>0.46949999999999997</v>
      </c>
      <c r="M10">
        <v>11660</v>
      </c>
      <c r="N10">
        <v>4</v>
      </c>
      <c r="O10">
        <v>24</v>
      </c>
      <c r="P10">
        <v>8</v>
      </c>
      <c r="Q10">
        <v>0.46949999999999997</v>
      </c>
      <c r="R10">
        <v>15464</v>
      </c>
      <c r="S10">
        <v>5</v>
      </c>
      <c r="T10">
        <v>31</v>
      </c>
      <c r="U10">
        <v>8</v>
      </c>
      <c r="V10">
        <v>0.46949999999999997</v>
      </c>
      <c r="W10">
        <v>13495</v>
      </c>
      <c r="X10">
        <v>4</v>
      </c>
      <c r="Y10">
        <v>27</v>
      </c>
      <c r="Z10">
        <v>8</v>
      </c>
      <c r="AA10">
        <v>0.46949999999999997</v>
      </c>
      <c r="AB10">
        <v>25804</v>
      </c>
      <c r="AC10">
        <v>15</v>
      </c>
      <c r="AD10">
        <v>41</v>
      </c>
      <c r="AE10">
        <v>8</v>
      </c>
      <c r="AF10">
        <v>0.46949999999999997</v>
      </c>
      <c r="AG10">
        <v>16794</v>
      </c>
      <c r="AH10">
        <v>7</v>
      </c>
      <c r="AI10">
        <v>33</v>
      </c>
      <c r="AJ10">
        <v>8</v>
      </c>
      <c r="AK10">
        <v>0.46949999999999997</v>
      </c>
      <c r="AL10">
        <v>23278</v>
      </c>
      <c r="AM10">
        <v>13</v>
      </c>
      <c r="AN10">
        <v>47</v>
      </c>
      <c r="AO10">
        <v>8</v>
      </c>
      <c r="AP10">
        <v>0.46949999999999997</v>
      </c>
      <c r="AQ10">
        <v>11010</v>
      </c>
      <c r="AR10">
        <v>4</v>
      </c>
      <c r="AS10">
        <v>21</v>
      </c>
      <c r="AT10">
        <v>8</v>
      </c>
      <c r="AU10">
        <v>0.46949999999999997</v>
      </c>
      <c r="AV10">
        <v>16845</v>
      </c>
      <c r="AW10">
        <v>6</v>
      </c>
      <c r="AX10">
        <v>32</v>
      </c>
      <c r="AY10">
        <v>8</v>
      </c>
      <c r="AZ10">
        <v>0.46949999999999997</v>
      </c>
      <c r="BA10">
        <v>8124</v>
      </c>
      <c r="BB10">
        <v>4</v>
      </c>
      <c r="BC10">
        <v>14</v>
      </c>
      <c r="BD10">
        <v>8</v>
      </c>
      <c r="BE10">
        <v>0.46949999999999997</v>
      </c>
      <c r="BF10">
        <v>21258</v>
      </c>
      <c r="BG10">
        <v>12</v>
      </c>
      <c r="BH10">
        <v>40</v>
      </c>
    </row>
    <row r="11" spans="1:60" x14ac:dyDescent="0.3">
      <c r="A11">
        <v>9</v>
      </c>
      <c r="B11">
        <v>0.46949999999999997</v>
      </c>
      <c r="C11">
        <v>9474</v>
      </c>
      <c r="D11">
        <v>4</v>
      </c>
      <c r="E11">
        <v>18</v>
      </c>
      <c r="F11">
        <v>9</v>
      </c>
      <c r="G11">
        <v>0.46949999999999997</v>
      </c>
      <c r="H11">
        <v>16196</v>
      </c>
      <c r="I11">
        <v>7</v>
      </c>
      <c r="J11">
        <v>33</v>
      </c>
      <c r="K11">
        <v>9</v>
      </c>
      <c r="L11">
        <v>0.46949999999999997</v>
      </c>
      <c r="M11">
        <v>11320</v>
      </c>
      <c r="N11">
        <v>5</v>
      </c>
      <c r="O11">
        <v>17</v>
      </c>
      <c r="P11">
        <v>9</v>
      </c>
      <c r="Q11">
        <v>0.46949999999999997</v>
      </c>
      <c r="R11">
        <v>20010</v>
      </c>
      <c r="S11">
        <v>11</v>
      </c>
      <c r="T11">
        <v>31</v>
      </c>
      <c r="U11">
        <v>9</v>
      </c>
      <c r="V11">
        <v>0.46949999999999997</v>
      </c>
      <c r="W11">
        <v>14082</v>
      </c>
      <c r="X11">
        <v>6</v>
      </c>
      <c r="Y11">
        <v>31</v>
      </c>
      <c r="Z11">
        <v>9</v>
      </c>
      <c r="AA11">
        <v>0.46949999999999997</v>
      </c>
      <c r="AB11">
        <v>23557</v>
      </c>
      <c r="AC11">
        <v>12</v>
      </c>
      <c r="AD11">
        <v>41</v>
      </c>
      <c r="AE11">
        <v>9</v>
      </c>
      <c r="AF11">
        <v>0.46949999999999997</v>
      </c>
      <c r="AG11">
        <v>19278</v>
      </c>
      <c r="AH11">
        <v>11</v>
      </c>
      <c r="AI11">
        <v>36</v>
      </c>
      <c r="AJ11">
        <v>9</v>
      </c>
      <c r="AK11">
        <v>0.46949999999999997</v>
      </c>
      <c r="AL11">
        <v>24433</v>
      </c>
      <c r="AM11">
        <v>9</v>
      </c>
      <c r="AN11">
        <v>44</v>
      </c>
      <c r="AO11">
        <v>9</v>
      </c>
      <c r="AP11">
        <v>0.46949999999999997</v>
      </c>
      <c r="AQ11">
        <v>9557</v>
      </c>
      <c r="AR11">
        <v>4</v>
      </c>
      <c r="AS11">
        <v>18</v>
      </c>
      <c r="AT11">
        <v>9</v>
      </c>
      <c r="AU11">
        <v>0.46949999999999997</v>
      </c>
      <c r="AV11">
        <v>17474</v>
      </c>
      <c r="AW11">
        <v>8</v>
      </c>
      <c r="AX11">
        <v>28</v>
      </c>
      <c r="AY11">
        <v>9</v>
      </c>
      <c r="AZ11">
        <v>0.46949999999999997</v>
      </c>
      <c r="BA11">
        <v>8773</v>
      </c>
      <c r="BB11">
        <v>4</v>
      </c>
      <c r="BC11">
        <v>17</v>
      </c>
      <c r="BD11">
        <v>9</v>
      </c>
      <c r="BE11">
        <v>0.46949999999999997</v>
      </c>
      <c r="BF11">
        <v>19103</v>
      </c>
      <c r="BG11">
        <v>9</v>
      </c>
      <c r="BH11">
        <v>29</v>
      </c>
    </row>
    <row r="12" spans="1:60" x14ac:dyDescent="0.3">
      <c r="A12">
        <v>10</v>
      </c>
      <c r="B12">
        <v>0.46949999999999997</v>
      </c>
      <c r="C12">
        <v>8664</v>
      </c>
      <c r="D12">
        <v>3</v>
      </c>
      <c r="E12">
        <v>23</v>
      </c>
      <c r="F12">
        <v>10</v>
      </c>
      <c r="G12">
        <v>0.46949999999999997</v>
      </c>
      <c r="H12">
        <v>18753</v>
      </c>
      <c r="I12">
        <v>6</v>
      </c>
      <c r="J12">
        <v>42</v>
      </c>
      <c r="K12">
        <v>10</v>
      </c>
      <c r="L12">
        <v>0.46949999999999997</v>
      </c>
      <c r="M12">
        <v>10216</v>
      </c>
      <c r="N12">
        <v>5</v>
      </c>
      <c r="O12">
        <v>19</v>
      </c>
      <c r="P12">
        <v>10</v>
      </c>
      <c r="Q12">
        <v>0.46949999999999997</v>
      </c>
      <c r="R12">
        <v>13361</v>
      </c>
      <c r="S12">
        <v>7</v>
      </c>
      <c r="T12">
        <v>23</v>
      </c>
      <c r="U12">
        <v>10</v>
      </c>
      <c r="V12">
        <v>0.46949999999999997</v>
      </c>
      <c r="W12">
        <v>19258</v>
      </c>
      <c r="X12">
        <v>8</v>
      </c>
      <c r="Y12">
        <v>36</v>
      </c>
      <c r="Z12">
        <v>10</v>
      </c>
      <c r="AA12">
        <v>0.46949999999999997</v>
      </c>
      <c r="AB12">
        <v>23423</v>
      </c>
      <c r="AC12">
        <v>9</v>
      </c>
      <c r="AD12">
        <v>40</v>
      </c>
      <c r="AE12">
        <v>10</v>
      </c>
      <c r="AF12">
        <v>0.46949999999999997</v>
      </c>
      <c r="AG12">
        <v>18103</v>
      </c>
      <c r="AH12">
        <v>8</v>
      </c>
      <c r="AI12">
        <v>38</v>
      </c>
      <c r="AJ12">
        <v>10</v>
      </c>
      <c r="AK12">
        <v>0.46949999999999997</v>
      </c>
      <c r="AL12">
        <v>21546</v>
      </c>
      <c r="AM12">
        <v>10</v>
      </c>
      <c r="AN12">
        <v>45</v>
      </c>
      <c r="AO12">
        <v>10</v>
      </c>
      <c r="AP12">
        <v>0.46949999999999997</v>
      </c>
      <c r="AQ12">
        <v>7990</v>
      </c>
      <c r="AR12">
        <v>3</v>
      </c>
      <c r="AS12">
        <v>21</v>
      </c>
      <c r="AT12">
        <v>10</v>
      </c>
      <c r="AU12">
        <v>0.46949999999999997</v>
      </c>
      <c r="AV12">
        <v>16784</v>
      </c>
      <c r="AW12">
        <v>9</v>
      </c>
      <c r="AX12">
        <v>33</v>
      </c>
      <c r="AY12">
        <v>10</v>
      </c>
      <c r="AZ12">
        <v>0.46949999999999997</v>
      </c>
      <c r="BA12">
        <v>10474</v>
      </c>
      <c r="BB12">
        <v>4</v>
      </c>
      <c r="BC12">
        <v>17</v>
      </c>
      <c r="BD12">
        <v>10</v>
      </c>
      <c r="BE12">
        <v>0.46949999999999997</v>
      </c>
      <c r="BF12">
        <v>17876</v>
      </c>
      <c r="BG12">
        <v>8</v>
      </c>
      <c r="BH12">
        <v>31</v>
      </c>
    </row>
    <row r="13" spans="1:60" x14ac:dyDescent="0.3">
      <c r="A13">
        <v>11</v>
      </c>
      <c r="B13">
        <v>0.46949999999999997</v>
      </c>
      <c r="C13">
        <v>8299</v>
      </c>
      <c r="D13">
        <v>3</v>
      </c>
      <c r="E13">
        <v>17</v>
      </c>
      <c r="F13">
        <v>11</v>
      </c>
      <c r="G13">
        <v>0.46949999999999997</v>
      </c>
      <c r="H13">
        <v>15526</v>
      </c>
      <c r="I13">
        <v>5</v>
      </c>
      <c r="J13">
        <v>28</v>
      </c>
      <c r="K13">
        <v>11</v>
      </c>
      <c r="L13">
        <v>0.46949999999999997</v>
      </c>
      <c r="M13">
        <v>12113</v>
      </c>
      <c r="N13">
        <v>6</v>
      </c>
      <c r="O13">
        <v>22</v>
      </c>
      <c r="P13">
        <v>11</v>
      </c>
      <c r="Q13">
        <v>0.46949999999999997</v>
      </c>
      <c r="R13">
        <v>15227</v>
      </c>
      <c r="S13">
        <v>7</v>
      </c>
      <c r="T13">
        <v>27</v>
      </c>
      <c r="U13">
        <v>11</v>
      </c>
      <c r="V13">
        <v>0.46949999999999997</v>
      </c>
      <c r="W13">
        <v>16268</v>
      </c>
      <c r="X13">
        <v>4</v>
      </c>
      <c r="Y13">
        <v>35</v>
      </c>
      <c r="Z13">
        <v>11</v>
      </c>
      <c r="AA13">
        <v>0.46949999999999997</v>
      </c>
      <c r="AB13">
        <v>25021</v>
      </c>
      <c r="AC13">
        <v>13</v>
      </c>
      <c r="AD13">
        <v>39</v>
      </c>
      <c r="AE13">
        <v>11</v>
      </c>
      <c r="AF13">
        <v>0.46949999999999997</v>
      </c>
      <c r="AG13">
        <v>14072</v>
      </c>
      <c r="AH13">
        <v>5</v>
      </c>
      <c r="AI13">
        <v>30</v>
      </c>
      <c r="AJ13">
        <v>11</v>
      </c>
      <c r="AK13">
        <v>0.46949999999999997</v>
      </c>
      <c r="AL13">
        <v>27928</v>
      </c>
      <c r="AM13">
        <v>14</v>
      </c>
      <c r="AN13">
        <v>40</v>
      </c>
      <c r="AO13">
        <v>11</v>
      </c>
      <c r="AP13">
        <v>0.46949999999999997</v>
      </c>
      <c r="AQ13">
        <v>8691</v>
      </c>
      <c r="AR13">
        <v>3</v>
      </c>
      <c r="AS13">
        <v>23</v>
      </c>
      <c r="AT13">
        <v>11</v>
      </c>
      <c r="AU13">
        <v>0.46949999999999997</v>
      </c>
      <c r="AV13">
        <v>15887</v>
      </c>
      <c r="AW13">
        <v>6</v>
      </c>
      <c r="AX13">
        <v>30</v>
      </c>
      <c r="AY13">
        <v>11</v>
      </c>
      <c r="AZ13">
        <v>0.46949999999999997</v>
      </c>
      <c r="BA13">
        <v>11000</v>
      </c>
      <c r="BB13">
        <v>7</v>
      </c>
      <c r="BC13">
        <v>30</v>
      </c>
      <c r="BD13">
        <v>11</v>
      </c>
      <c r="BE13">
        <v>0.46949999999999997</v>
      </c>
      <c r="BF13">
        <v>21546</v>
      </c>
      <c r="BG13">
        <v>10</v>
      </c>
      <c r="BH13">
        <v>39</v>
      </c>
    </row>
    <row r="14" spans="1:60" x14ac:dyDescent="0.3">
      <c r="A14">
        <v>12</v>
      </c>
      <c r="B14">
        <v>0.46949999999999997</v>
      </c>
      <c r="C14">
        <v>7912</v>
      </c>
      <c r="D14">
        <v>3</v>
      </c>
      <c r="E14">
        <v>19</v>
      </c>
      <c r="F14">
        <v>12</v>
      </c>
      <c r="G14">
        <v>0.46949999999999997</v>
      </c>
      <c r="H14">
        <v>13701</v>
      </c>
      <c r="I14">
        <v>7</v>
      </c>
      <c r="J14">
        <v>24</v>
      </c>
      <c r="K14">
        <v>12</v>
      </c>
      <c r="L14">
        <v>0.46949999999999997</v>
      </c>
      <c r="M14">
        <v>11330</v>
      </c>
      <c r="N14">
        <v>4</v>
      </c>
      <c r="O14">
        <v>28</v>
      </c>
      <c r="P14">
        <v>12</v>
      </c>
      <c r="Q14">
        <v>0.46949999999999997</v>
      </c>
      <c r="R14">
        <v>14845</v>
      </c>
      <c r="S14">
        <v>7</v>
      </c>
      <c r="T14">
        <v>27</v>
      </c>
      <c r="U14">
        <v>12</v>
      </c>
      <c r="V14">
        <v>0.46949999999999997</v>
      </c>
      <c r="W14">
        <v>14814</v>
      </c>
      <c r="X14">
        <v>5</v>
      </c>
      <c r="Y14">
        <v>30</v>
      </c>
      <c r="Z14">
        <v>12</v>
      </c>
      <c r="AA14">
        <v>0.46949999999999997</v>
      </c>
      <c r="AB14">
        <v>25072</v>
      </c>
      <c r="AC14">
        <v>15</v>
      </c>
      <c r="AD14">
        <v>42</v>
      </c>
      <c r="AE14">
        <v>12</v>
      </c>
      <c r="AF14">
        <v>0.46949999999999997</v>
      </c>
      <c r="AG14">
        <v>17577</v>
      </c>
      <c r="AH14">
        <v>9</v>
      </c>
      <c r="AI14">
        <v>33</v>
      </c>
      <c r="AJ14">
        <v>12</v>
      </c>
      <c r="AK14">
        <v>0.46949999999999997</v>
      </c>
      <c r="AL14">
        <v>26773</v>
      </c>
      <c r="AM14">
        <v>15</v>
      </c>
      <c r="AN14">
        <v>47</v>
      </c>
      <c r="AO14">
        <v>12</v>
      </c>
      <c r="AP14">
        <v>0.46949999999999997</v>
      </c>
      <c r="AQ14">
        <v>7041</v>
      </c>
      <c r="AR14">
        <v>2</v>
      </c>
      <c r="AS14">
        <v>15</v>
      </c>
      <c r="AT14">
        <v>12</v>
      </c>
      <c r="AU14">
        <v>0.46949999999999997</v>
      </c>
      <c r="AV14">
        <v>14794</v>
      </c>
      <c r="AW14">
        <v>6</v>
      </c>
      <c r="AX14">
        <v>33</v>
      </c>
      <c r="AY14">
        <v>12</v>
      </c>
      <c r="AZ14">
        <v>0.46949999999999997</v>
      </c>
      <c r="BA14">
        <v>11711</v>
      </c>
      <c r="BB14">
        <v>6</v>
      </c>
      <c r="BC14">
        <v>26</v>
      </c>
      <c r="BD14">
        <v>12</v>
      </c>
      <c r="BE14">
        <v>0.46949999999999997</v>
      </c>
      <c r="BF14">
        <v>17660</v>
      </c>
      <c r="BG14">
        <v>8</v>
      </c>
      <c r="BH14">
        <v>34</v>
      </c>
    </row>
    <row r="15" spans="1:60" x14ac:dyDescent="0.3">
      <c r="A15">
        <v>13</v>
      </c>
      <c r="B15">
        <v>0.46949999999999997</v>
      </c>
      <c r="C15">
        <v>8956</v>
      </c>
      <c r="D15">
        <v>2</v>
      </c>
      <c r="E15">
        <v>18</v>
      </c>
      <c r="F15">
        <v>13</v>
      </c>
      <c r="G15">
        <v>0.46949999999999997</v>
      </c>
      <c r="H15">
        <v>15340</v>
      </c>
      <c r="I15">
        <v>7</v>
      </c>
      <c r="J15">
        <v>32</v>
      </c>
      <c r="K15">
        <v>13</v>
      </c>
      <c r="L15">
        <v>0.46949999999999997</v>
      </c>
      <c r="M15">
        <v>10186</v>
      </c>
      <c r="N15">
        <v>4</v>
      </c>
      <c r="O15">
        <v>22</v>
      </c>
      <c r="P15">
        <v>13</v>
      </c>
      <c r="Q15">
        <v>0.46949999999999997</v>
      </c>
      <c r="R15">
        <v>12485</v>
      </c>
      <c r="S15">
        <v>3</v>
      </c>
      <c r="T15">
        <v>25</v>
      </c>
      <c r="U15">
        <v>13</v>
      </c>
      <c r="V15">
        <v>0.46949999999999997</v>
      </c>
      <c r="W15">
        <v>16680</v>
      </c>
      <c r="X15">
        <v>7</v>
      </c>
      <c r="Y15">
        <v>30</v>
      </c>
      <c r="Z15">
        <v>13</v>
      </c>
      <c r="AA15">
        <v>0.46949999999999997</v>
      </c>
      <c r="AB15">
        <v>25660</v>
      </c>
      <c r="AC15">
        <v>13</v>
      </c>
      <c r="AD15">
        <v>41</v>
      </c>
      <c r="AE15">
        <v>13</v>
      </c>
      <c r="AF15">
        <v>0.46949999999999997</v>
      </c>
      <c r="AG15">
        <v>17464</v>
      </c>
      <c r="AH15">
        <v>6</v>
      </c>
      <c r="AI15">
        <v>34</v>
      </c>
      <c r="AJ15">
        <v>13</v>
      </c>
      <c r="AK15">
        <v>0.46949999999999997</v>
      </c>
      <c r="AL15">
        <v>25268</v>
      </c>
      <c r="AM15">
        <v>16</v>
      </c>
      <c r="AN15">
        <v>50</v>
      </c>
      <c r="AO15">
        <v>13</v>
      </c>
      <c r="AP15">
        <v>0.46949999999999997</v>
      </c>
      <c r="AQ15">
        <v>8320</v>
      </c>
      <c r="AR15">
        <v>3</v>
      </c>
      <c r="AS15">
        <v>17</v>
      </c>
      <c r="AT15">
        <v>13</v>
      </c>
      <c r="AU15">
        <v>0.46949999999999997</v>
      </c>
      <c r="AV15">
        <v>17113</v>
      </c>
      <c r="AW15">
        <v>8</v>
      </c>
      <c r="AX15">
        <v>36</v>
      </c>
      <c r="AY15">
        <v>13</v>
      </c>
      <c r="AZ15">
        <v>0.46949999999999997</v>
      </c>
      <c r="BA15">
        <v>13299</v>
      </c>
      <c r="BB15">
        <v>5</v>
      </c>
      <c r="BC15">
        <v>28</v>
      </c>
      <c r="BD15">
        <v>13</v>
      </c>
      <c r="BE15">
        <v>0.46949999999999997</v>
      </c>
      <c r="BF15">
        <v>19278</v>
      </c>
      <c r="BG15">
        <v>9</v>
      </c>
      <c r="BH15">
        <v>36</v>
      </c>
    </row>
    <row r="16" spans="1:60" x14ac:dyDescent="0.3">
      <c r="A16">
        <v>14</v>
      </c>
      <c r="B16">
        <v>0.46949999999999997</v>
      </c>
      <c r="C16">
        <v>10190</v>
      </c>
      <c r="D16">
        <v>6</v>
      </c>
      <c r="E16">
        <v>26</v>
      </c>
      <c r="F16">
        <v>14</v>
      </c>
      <c r="G16">
        <v>0.46949999999999997</v>
      </c>
      <c r="H16">
        <v>15412</v>
      </c>
      <c r="I16">
        <v>5</v>
      </c>
      <c r="J16">
        <v>28</v>
      </c>
      <c r="K16">
        <v>14</v>
      </c>
      <c r="L16">
        <v>0.46949999999999997</v>
      </c>
      <c r="M16">
        <v>10598</v>
      </c>
      <c r="N16">
        <v>5</v>
      </c>
      <c r="O16">
        <v>24</v>
      </c>
      <c r="P16">
        <v>14</v>
      </c>
      <c r="Q16">
        <v>0.46949999999999997</v>
      </c>
      <c r="R16">
        <v>15577</v>
      </c>
      <c r="S16">
        <v>6</v>
      </c>
      <c r="T16">
        <v>31</v>
      </c>
      <c r="U16">
        <v>14</v>
      </c>
      <c r="V16">
        <v>0.46949999999999997</v>
      </c>
      <c r="W16">
        <v>13639</v>
      </c>
      <c r="X16">
        <v>7</v>
      </c>
      <c r="Y16">
        <v>28</v>
      </c>
      <c r="Z16">
        <v>14</v>
      </c>
      <c r="AA16">
        <v>0.46949999999999997</v>
      </c>
      <c r="AB16">
        <v>24938</v>
      </c>
      <c r="AC16">
        <v>12</v>
      </c>
      <c r="AD16">
        <v>42</v>
      </c>
      <c r="AE16">
        <v>14</v>
      </c>
      <c r="AF16">
        <v>0.46949999999999997</v>
      </c>
      <c r="AG16">
        <v>17155</v>
      </c>
      <c r="AH16">
        <v>8</v>
      </c>
      <c r="AI16">
        <v>37</v>
      </c>
      <c r="AJ16">
        <v>14</v>
      </c>
      <c r="AK16">
        <v>0.46949999999999997</v>
      </c>
      <c r="AL16">
        <v>28258</v>
      </c>
      <c r="AM16">
        <v>9</v>
      </c>
      <c r="AN16">
        <v>44</v>
      </c>
      <c r="AO16">
        <v>14</v>
      </c>
      <c r="AP16">
        <v>0.46949999999999997</v>
      </c>
      <c r="AQ16">
        <v>9732</v>
      </c>
      <c r="AR16">
        <v>3</v>
      </c>
      <c r="AS16">
        <v>20</v>
      </c>
      <c r="AT16">
        <v>14</v>
      </c>
      <c r="AU16">
        <v>0.46949999999999997</v>
      </c>
      <c r="AV16">
        <v>16113</v>
      </c>
      <c r="AW16">
        <v>7</v>
      </c>
      <c r="AX16">
        <v>27</v>
      </c>
      <c r="AY16">
        <v>14</v>
      </c>
      <c r="AZ16">
        <v>0.46949999999999997</v>
      </c>
      <c r="BA16">
        <v>11753</v>
      </c>
      <c r="BB16">
        <v>10</v>
      </c>
      <c r="BC16">
        <v>32</v>
      </c>
      <c r="BD16">
        <v>14</v>
      </c>
      <c r="BE16">
        <v>0.46949999999999997</v>
      </c>
      <c r="BF16">
        <v>15227</v>
      </c>
      <c r="BG16">
        <v>6</v>
      </c>
      <c r="BH16">
        <v>30</v>
      </c>
    </row>
    <row r="17" spans="1:60" x14ac:dyDescent="0.3">
      <c r="A17">
        <v>15</v>
      </c>
      <c r="B17">
        <v>0.46949999999999997</v>
      </c>
      <c r="C17">
        <v>7292</v>
      </c>
      <c r="D17">
        <v>2</v>
      </c>
      <c r="E17">
        <v>15</v>
      </c>
      <c r="F17">
        <v>15</v>
      </c>
      <c r="G17">
        <v>0.46949999999999997</v>
      </c>
      <c r="H17">
        <v>15062</v>
      </c>
      <c r="I17">
        <v>8</v>
      </c>
      <c r="J17">
        <v>29</v>
      </c>
      <c r="K17">
        <v>15</v>
      </c>
      <c r="L17">
        <v>0.46949999999999997</v>
      </c>
      <c r="M17">
        <v>9041</v>
      </c>
      <c r="N17">
        <v>4</v>
      </c>
      <c r="O17">
        <v>22</v>
      </c>
      <c r="P17">
        <v>15</v>
      </c>
      <c r="Q17">
        <v>0.46949999999999997</v>
      </c>
      <c r="R17">
        <v>19237</v>
      </c>
      <c r="S17">
        <v>11</v>
      </c>
      <c r="T17">
        <v>33</v>
      </c>
      <c r="U17">
        <v>15</v>
      </c>
      <c r="V17">
        <v>0.46949999999999997</v>
      </c>
      <c r="W17">
        <v>14660</v>
      </c>
      <c r="X17">
        <v>5</v>
      </c>
      <c r="Y17">
        <v>28</v>
      </c>
      <c r="Z17">
        <v>15</v>
      </c>
      <c r="AA17">
        <v>0.46949999999999997</v>
      </c>
      <c r="AB17">
        <v>25753</v>
      </c>
      <c r="AC17">
        <v>13</v>
      </c>
      <c r="AD17">
        <v>40</v>
      </c>
      <c r="AE17">
        <v>15</v>
      </c>
      <c r="AF17">
        <v>0.46949999999999997</v>
      </c>
      <c r="AG17">
        <v>20454</v>
      </c>
      <c r="AH17">
        <v>10</v>
      </c>
      <c r="AI17">
        <v>37</v>
      </c>
      <c r="AJ17">
        <v>15</v>
      </c>
      <c r="AK17">
        <v>0.46949999999999997</v>
      </c>
      <c r="AL17">
        <v>27113</v>
      </c>
      <c r="AM17">
        <v>13</v>
      </c>
      <c r="AN17">
        <v>49</v>
      </c>
      <c r="AO17">
        <v>15</v>
      </c>
      <c r="AP17">
        <v>0.46949999999999997</v>
      </c>
      <c r="AQ17">
        <v>7330</v>
      </c>
      <c r="AR17">
        <v>3</v>
      </c>
      <c r="AS17">
        <v>15</v>
      </c>
      <c r="AT17">
        <v>15</v>
      </c>
      <c r="AU17">
        <v>0.46949999999999997</v>
      </c>
      <c r="AV17">
        <v>16485</v>
      </c>
      <c r="AW17">
        <v>6</v>
      </c>
      <c r="AX17">
        <v>31</v>
      </c>
      <c r="AY17">
        <v>15</v>
      </c>
      <c r="AZ17">
        <v>0.46949999999999997</v>
      </c>
      <c r="BA17">
        <v>12835</v>
      </c>
      <c r="BB17">
        <v>6</v>
      </c>
      <c r="BC17">
        <v>22</v>
      </c>
      <c r="BD17">
        <v>15</v>
      </c>
      <c r="BE17">
        <v>0.46949999999999997</v>
      </c>
      <c r="BF17">
        <v>14546</v>
      </c>
      <c r="BG17">
        <v>8</v>
      </c>
      <c r="BH17">
        <v>29</v>
      </c>
    </row>
    <row r="18" spans="1:60" x14ac:dyDescent="0.3">
      <c r="A18">
        <v>16</v>
      </c>
      <c r="B18">
        <v>0.46949999999999997</v>
      </c>
      <c r="C18">
        <v>7299</v>
      </c>
      <c r="D18">
        <v>3</v>
      </c>
      <c r="E18">
        <v>13</v>
      </c>
      <c r="F18">
        <v>16</v>
      </c>
      <c r="G18">
        <v>0.46949999999999997</v>
      </c>
      <c r="H18">
        <v>12196</v>
      </c>
      <c r="I18">
        <v>5</v>
      </c>
      <c r="J18">
        <v>36</v>
      </c>
      <c r="K18">
        <v>16</v>
      </c>
      <c r="L18">
        <v>0.46949999999999997</v>
      </c>
      <c r="M18">
        <v>9804</v>
      </c>
      <c r="N18">
        <v>4</v>
      </c>
      <c r="O18">
        <v>17</v>
      </c>
      <c r="P18">
        <v>16</v>
      </c>
      <c r="Q18">
        <v>0.46949999999999997</v>
      </c>
      <c r="R18">
        <v>11979</v>
      </c>
      <c r="S18">
        <v>7</v>
      </c>
      <c r="T18">
        <v>21</v>
      </c>
      <c r="U18">
        <v>16</v>
      </c>
      <c r="V18">
        <v>0.46949999999999997</v>
      </c>
      <c r="W18">
        <v>14866</v>
      </c>
      <c r="X18">
        <v>6</v>
      </c>
      <c r="Y18">
        <v>26</v>
      </c>
      <c r="Z18">
        <v>16</v>
      </c>
      <c r="AA18">
        <v>0.46949999999999997</v>
      </c>
      <c r="AB18">
        <v>23309</v>
      </c>
      <c r="AC18">
        <v>10</v>
      </c>
      <c r="AD18">
        <v>39</v>
      </c>
      <c r="AE18">
        <v>16</v>
      </c>
      <c r="AF18">
        <v>0.46949999999999997</v>
      </c>
      <c r="AG18">
        <v>17330</v>
      </c>
      <c r="AH18">
        <v>6</v>
      </c>
      <c r="AI18">
        <v>33</v>
      </c>
      <c r="AJ18">
        <v>16</v>
      </c>
      <c r="AK18">
        <v>0.46949999999999997</v>
      </c>
      <c r="AL18">
        <v>27474</v>
      </c>
      <c r="AM18">
        <v>13</v>
      </c>
      <c r="AN18">
        <v>50</v>
      </c>
      <c r="AO18">
        <v>16</v>
      </c>
      <c r="AP18">
        <v>0.46949999999999997</v>
      </c>
      <c r="AQ18">
        <v>8629</v>
      </c>
      <c r="AR18">
        <v>2</v>
      </c>
      <c r="AS18">
        <v>24</v>
      </c>
      <c r="AT18">
        <v>16</v>
      </c>
      <c r="AU18">
        <v>0.46949999999999997</v>
      </c>
      <c r="AV18">
        <v>19639</v>
      </c>
      <c r="AW18">
        <v>9</v>
      </c>
      <c r="AX18">
        <v>37</v>
      </c>
      <c r="AY18">
        <v>16</v>
      </c>
      <c r="AZ18">
        <v>0.46949999999999997</v>
      </c>
      <c r="BA18">
        <v>13577</v>
      </c>
      <c r="BB18">
        <v>5</v>
      </c>
      <c r="BC18">
        <v>26</v>
      </c>
      <c r="BD18">
        <v>16</v>
      </c>
      <c r="BE18">
        <v>0.46949999999999997</v>
      </c>
      <c r="BF18">
        <v>17289</v>
      </c>
      <c r="BG18">
        <v>9</v>
      </c>
      <c r="BH18">
        <v>29</v>
      </c>
    </row>
    <row r="19" spans="1:60" x14ac:dyDescent="0.3">
      <c r="A19">
        <v>17</v>
      </c>
      <c r="B19">
        <v>0.46949999999999997</v>
      </c>
      <c r="C19">
        <v>11080</v>
      </c>
      <c r="D19">
        <v>4</v>
      </c>
      <c r="E19">
        <v>32</v>
      </c>
      <c r="F19">
        <v>17</v>
      </c>
      <c r="G19">
        <v>0.46949999999999997</v>
      </c>
      <c r="H19">
        <v>17454</v>
      </c>
      <c r="I19">
        <v>9</v>
      </c>
      <c r="J19">
        <v>32</v>
      </c>
      <c r="K19">
        <v>17</v>
      </c>
      <c r="L19">
        <v>0.46949999999999997</v>
      </c>
      <c r="M19">
        <v>10722</v>
      </c>
      <c r="N19">
        <v>5</v>
      </c>
      <c r="O19">
        <v>21</v>
      </c>
      <c r="P19">
        <v>17</v>
      </c>
      <c r="Q19">
        <v>0.46949999999999997</v>
      </c>
      <c r="R19">
        <v>12670</v>
      </c>
      <c r="S19">
        <v>5</v>
      </c>
      <c r="T19">
        <v>23</v>
      </c>
      <c r="U19">
        <v>17</v>
      </c>
      <c r="V19">
        <v>0.46949999999999997</v>
      </c>
      <c r="W19">
        <v>18794</v>
      </c>
      <c r="X19">
        <v>7</v>
      </c>
      <c r="Y19">
        <v>38</v>
      </c>
      <c r="Z19">
        <v>17</v>
      </c>
      <c r="AA19">
        <v>0.46949999999999997</v>
      </c>
      <c r="AB19">
        <v>29237</v>
      </c>
      <c r="AC19">
        <v>11</v>
      </c>
      <c r="AD19">
        <v>54</v>
      </c>
      <c r="AE19">
        <v>17</v>
      </c>
      <c r="AF19">
        <v>0.46949999999999997</v>
      </c>
      <c r="AG19">
        <v>18113</v>
      </c>
      <c r="AH19">
        <v>9</v>
      </c>
      <c r="AI19">
        <v>28</v>
      </c>
      <c r="AJ19">
        <v>17</v>
      </c>
      <c r="AK19">
        <v>0.46949999999999997</v>
      </c>
      <c r="AL19">
        <v>28155</v>
      </c>
      <c r="AM19">
        <v>16</v>
      </c>
      <c r="AN19">
        <v>54</v>
      </c>
      <c r="AO19">
        <v>17</v>
      </c>
      <c r="AP19">
        <v>0.46949999999999997</v>
      </c>
      <c r="AQ19">
        <v>7691</v>
      </c>
      <c r="AR19">
        <v>3</v>
      </c>
      <c r="AS19">
        <v>14</v>
      </c>
      <c r="AT19">
        <v>17</v>
      </c>
      <c r="AU19">
        <v>0.46949999999999997</v>
      </c>
      <c r="AV19">
        <v>16598</v>
      </c>
      <c r="AW19">
        <v>9</v>
      </c>
      <c r="AX19">
        <v>28</v>
      </c>
      <c r="AY19">
        <v>17</v>
      </c>
      <c r="AZ19">
        <v>0.46949999999999997</v>
      </c>
      <c r="BA19">
        <v>12330</v>
      </c>
      <c r="BB19">
        <v>6</v>
      </c>
      <c r="BC19">
        <v>22</v>
      </c>
      <c r="BD19">
        <v>17</v>
      </c>
      <c r="BE19">
        <v>0.46949999999999997</v>
      </c>
      <c r="BF19">
        <v>14278</v>
      </c>
      <c r="BG19">
        <v>7</v>
      </c>
      <c r="BH19">
        <v>27</v>
      </c>
    </row>
    <row r="20" spans="1:60" x14ac:dyDescent="0.3">
      <c r="A20">
        <v>18</v>
      </c>
      <c r="B20">
        <v>0.46949999999999997</v>
      </c>
      <c r="C20">
        <v>11182</v>
      </c>
      <c r="D20">
        <v>5</v>
      </c>
      <c r="E20">
        <v>32</v>
      </c>
      <c r="F20">
        <v>18</v>
      </c>
      <c r="G20">
        <v>0.46949999999999997</v>
      </c>
      <c r="H20">
        <v>17351</v>
      </c>
      <c r="I20">
        <v>7</v>
      </c>
      <c r="J20">
        <v>36</v>
      </c>
      <c r="K20">
        <v>18</v>
      </c>
      <c r="L20">
        <v>0.46949999999999997</v>
      </c>
      <c r="M20">
        <v>14186</v>
      </c>
      <c r="N20">
        <v>7</v>
      </c>
      <c r="O20">
        <v>26</v>
      </c>
      <c r="P20">
        <v>18</v>
      </c>
      <c r="Q20">
        <v>0.46949999999999997</v>
      </c>
      <c r="R20">
        <v>14268</v>
      </c>
      <c r="S20">
        <v>5</v>
      </c>
      <c r="T20">
        <v>25</v>
      </c>
      <c r="U20">
        <v>18</v>
      </c>
      <c r="V20">
        <v>0.46949999999999997</v>
      </c>
      <c r="W20">
        <v>14763</v>
      </c>
      <c r="X20">
        <v>6</v>
      </c>
      <c r="Y20">
        <v>27</v>
      </c>
      <c r="Z20">
        <v>18</v>
      </c>
      <c r="AA20">
        <v>0.46949999999999997</v>
      </c>
      <c r="AB20">
        <v>35247</v>
      </c>
      <c r="AC20">
        <v>21</v>
      </c>
      <c r="AD20">
        <v>56</v>
      </c>
      <c r="AE20">
        <v>18</v>
      </c>
      <c r="AF20">
        <v>0.46949999999999997</v>
      </c>
      <c r="AG20">
        <v>16299</v>
      </c>
      <c r="AH20">
        <v>8</v>
      </c>
      <c r="AI20">
        <v>27</v>
      </c>
      <c r="AJ20">
        <v>18</v>
      </c>
      <c r="AK20">
        <v>0.46949999999999997</v>
      </c>
      <c r="AL20">
        <v>32165</v>
      </c>
      <c r="AM20">
        <v>16</v>
      </c>
      <c r="AN20">
        <v>52</v>
      </c>
      <c r="AO20">
        <v>18</v>
      </c>
      <c r="AP20">
        <v>0.46949999999999997</v>
      </c>
      <c r="AQ20">
        <v>10505</v>
      </c>
      <c r="AR20">
        <v>4</v>
      </c>
      <c r="AS20">
        <v>20</v>
      </c>
      <c r="AT20">
        <v>18</v>
      </c>
      <c r="AU20">
        <v>0.46949999999999997</v>
      </c>
      <c r="AV20">
        <v>16052</v>
      </c>
      <c r="AW20">
        <v>8</v>
      </c>
      <c r="AX20">
        <v>27</v>
      </c>
      <c r="AY20">
        <v>18</v>
      </c>
      <c r="AZ20">
        <v>0.46949999999999997</v>
      </c>
      <c r="BA20">
        <v>13206</v>
      </c>
      <c r="BB20">
        <v>7</v>
      </c>
      <c r="BC20">
        <v>26</v>
      </c>
      <c r="BD20">
        <v>18</v>
      </c>
      <c r="BE20">
        <v>0.46949999999999997</v>
      </c>
      <c r="BF20">
        <v>21103</v>
      </c>
      <c r="BG20">
        <v>12</v>
      </c>
      <c r="BH20">
        <v>45</v>
      </c>
    </row>
    <row r="21" spans="1:60" x14ac:dyDescent="0.3">
      <c r="A21">
        <v>19</v>
      </c>
      <c r="B21">
        <v>0.46949999999999997</v>
      </c>
      <c r="C21">
        <v>9686</v>
      </c>
      <c r="D21">
        <v>3</v>
      </c>
      <c r="E21">
        <v>24</v>
      </c>
      <c r="F21">
        <v>19</v>
      </c>
      <c r="G21">
        <v>0.46949999999999997</v>
      </c>
      <c r="H21">
        <v>13495</v>
      </c>
      <c r="I21">
        <v>6</v>
      </c>
      <c r="J21">
        <v>23</v>
      </c>
      <c r="K21">
        <v>19</v>
      </c>
      <c r="L21">
        <v>0.46949999999999997</v>
      </c>
      <c r="M21">
        <v>12175</v>
      </c>
      <c r="N21">
        <v>5</v>
      </c>
      <c r="O21">
        <v>27</v>
      </c>
      <c r="P21">
        <v>19</v>
      </c>
      <c r="Q21">
        <v>0.46949999999999997</v>
      </c>
      <c r="R21">
        <v>13402</v>
      </c>
      <c r="S21">
        <v>7</v>
      </c>
      <c r="T21">
        <v>24</v>
      </c>
      <c r="U21">
        <v>19</v>
      </c>
      <c r="V21">
        <v>0.46949999999999997</v>
      </c>
      <c r="W21">
        <v>17742</v>
      </c>
      <c r="X21">
        <v>7</v>
      </c>
      <c r="Y21">
        <v>42</v>
      </c>
      <c r="Z21">
        <v>19</v>
      </c>
      <c r="AA21">
        <v>0.46949999999999997</v>
      </c>
      <c r="AB21">
        <v>27000</v>
      </c>
      <c r="AC21">
        <v>12</v>
      </c>
      <c r="AD21">
        <v>48</v>
      </c>
      <c r="AE21">
        <v>19</v>
      </c>
      <c r="AF21">
        <v>0.46949999999999997</v>
      </c>
      <c r="AG21">
        <v>18990</v>
      </c>
      <c r="AH21">
        <v>9</v>
      </c>
      <c r="AI21">
        <v>38</v>
      </c>
      <c r="AJ21">
        <v>19</v>
      </c>
      <c r="AK21">
        <v>0.46949999999999997</v>
      </c>
      <c r="AL21">
        <v>49021</v>
      </c>
      <c r="AM21">
        <v>28</v>
      </c>
      <c r="AN21">
        <v>73</v>
      </c>
      <c r="AO21">
        <v>19</v>
      </c>
      <c r="AP21">
        <v>0.46949999999999997</v>
      </c>
      <c r="AQ21">
        <v>7041</v>
      </c>
      <c r="AR21">
        <v>2</v>
      </c>
      <c r="AS21">
        <v>16</v>
      </c>
      <c r="AT21">
        <v>19</v>
      </c>
      <c r="AU21">
        <v>0.46949999999999997</v>
      </c>
      <c r="AV21">
        <v>17454</v>
      </c>
      <c r="AW21">
        <v>8</v>
      </c>
      <c r="AX21">
        <v>32</v>
      </c>
      <c r="AY21">
        <v>19</v>
      </c>
      <c r="AZ21">
        <v>0.46949999999999997</v>
      </c>
      <c r="BA21">
        <v>11196</v>
      </c>
      <c r="BB21">
        <v>6</v>
      </c>
      <c r="BC21">
        <v>35</v>
      </c>
      <c r="BD21">
        <v>19</v>
      </c>
      <c r="BE21">
        <v>0.46949999999999997</v>
      </c>
      <c r="BF21">
        <v>13103</v>
      </c>
      <c r="BG21">
        <v>6</v>
      </c>
      <c r="BH21">
        <v>25</v>
      </c>
    </row>
    <row r="22" spans="1:60" x14ac:dyDescent="0.3">
      <c r="A22">
        <v>20</v>
      </c>
      <c r="B22">
        <v>0.46949999999999997</v>
      </c>
      <c r="C22">
        <v>10796</v>
      </c>
      <c r="D22">
        <v>3</v>
      </c>
      <c r="E22">
        <v>24</v>
      </c>
      <c r="F22">
        <v>20</v>
      </c>
      <c r="G22">
        <v>0.46949999999999997</v>
      </c>
      <c r="H22">
        <v>13938</v>
      </c>
      <c r="I22">
        <v>6</v>
      </c>
      <c r="J22">
        <v>25</v>
      </c>
      <c r="K22">
        <v>20</v>
      </c>
      <c r="L22">
        <v>0.46949999999999997</v>
      </c>
      <c r="M22">
        <v>9474</v>
      </c>
      <c r="N22">
        <v>4</v>
      </c>
      <c r="O22">
        <v>20</v>
      </c>
      <c r="P22">
        <v>20</v>
      </c>
      <c r="Q22">
        <v>0.46949999999999997</v>
      </c>
      <c r="R22">
        <v>14392</v>
      </c>
      <c r="S22">
        <v>6</v>
      </c>
      <c r="T22">
        <v>28</v>
      </c>
      <c r="U22">
        <v>20</v>
      </c>
      <c r="V22">
        <v>0.46949999999999997</v>
      </c>
      <c r="W22">
        <v>15887</v>
      </c>
      <c r="X22">
        <v>5</v>
      </c>
      <c r="Y22">
        <v>30</v>
      </c>
      <c r="Z22">
        <v>20</v>
      </c>
      <c r="AA22">
        <v>0.46949999999999997</v>
      </c>
      <c r="AB22">
        <v>27526</v>
      </c>
      <c r="AC22">
        <v>15</v>
      </c>
      <c r="AD22">
        <v>44</v>
      </c>
      <c r="AE22">
        <v>20</v>
      </c>
      <c r="AF22">
        <v>0.46949999999999997</v>
      </c>
      <c r="AG22">
        <v>19845</v>
      </c>
      <c r="AH22">
        <v>10</v>
      </c>
      <c r="AI22">
        <v>44</v>
      </c>
      <c r="AJ22">
        <v>20</v>
      </c>
      <c r="AK22">
        <v>0.46949999999999997</v>
      </c>
      <c r="AL22">
        <v>23557</v>
      </c>
      <c r="AM22">
        <v>13</v>
      </c>
      <c r="AN22">
        <v>52</v>
      </c>
      <c r="AO22">
        <v>20</v>
      </c>
      <c r="AP22">
        <v>0.46949999999999997</v>
      </c>
      <c r="AQ22">
        <v>8113</v>
      </c>
      <c r="AR22">
        <v>3</v>
      </c>
      <c r="AS22">
        <v>18</v>
      </c>
      <c r="AT22">
        <v>20</v>
      </c>
      <c r="AU22">
        <v>0.46949999999999997</v>
      </c>
      <c r="AV22">
        <v>14845</v>
      </c>
      <c r="AW22">
        <v>8</v>
      </c>
      <c r="AX22">
        <v>26</v>
      </c>
      <c r="AY22">
        <v>20</v>
      </c>
      <c r="AZ22">
        <v>0.46949999999999997</v>
      </c>
      <c r="BA22">
        <v>14670</v>
      </c>
      <c r="BB22">
        <v>7</v>
      </c>
      <c r="BC22">
        <v>26</v>
      </c>
      <c r="BD22">
        <v>20</v>
      </c>
      <c r="BE22">
        <v>0.46949999999999997</v>
      </c>
      <c r="BF22">
        <v>13093</v>
      </c>
      <c r="BG22">
        <v>6</v>
      </c>
      <c r="BH22">
        <v>28</v>
      </c>
    </row>
    <row r="23" spans="1:60" x14ac:dyDescent="0.3">
      <c r="A23">
        <v>21</v>
      </c>
      <c r="B23">
        <v>0.46949999999999997</v>
      </c>
      <c r="C23">
        <v>11292</v>
      </c>
      <c r="D23">
        <v>4</v>
      </c>
      <c r="E23">
        <v>30</v>
      </c>
      <c r="F23">
        <v>21</v>
      </c>
      <c r="G23">
        <v>0.46949999999999997</v>
      </c>
      <c r="H23">
        <v>17536</v>
      </c>
      <c r="I23">
        <v>7</v>
      </c>
      <c r="J23">
        <v>38</v>
      </c>
      <c r="K23">
        <v>21</v>
      </c>
      <c r="L23">
        <v>0.46949999999999997</v>
      </c>
      <c r="M23">
        <v>9907</v>
      </c>
      <c r="N23">
        <v>4</v>
      </c>
      <c r="O23">
        <v>16</v>
      </c>
      <c r="P23">
        <v>21</v>
      </c>
      <c r="Q23">
        <v>0.46949999999999997</v>
      </c>
      <c r="R23">
        <v>14505</v>
      </c>
      <c r="S23">
        <v>6</v>
      </c>
      <c r="T23">
        <v>31</v>
      </c>
      <c r="U23">
        <v>21</v>
      </c>
      <c r="V23">
        <v>0.46949999999999997</v>
      </c>
      <c r="W23">
        <v>13990</v>
      </c>
      <c r="X23">
        <v>6</v>
      </c>
      <c r="Y23">
        <v>30</v>
      </c>
      <c r="Z23">
        <v>21</v>
      </c>
      <c r="AA23">
        <v>0.46949999999999997</v>
      </c>
      <c r="AB23">
        <v>24649</v>
      </c>
      <c r="AC23">
        <v>11</v>
      </c>
      <c r="AD23">
        <v>43</v>
      </c>
      <c r="AE23">
        <v>21</v>
      </c>
      <c r="AF23">
        <v>0.46949999999999997</v>
      </c>
      <c r="AG23">
        <v>16237</v>
      </c>
      <c r="AH23">
        <v>7</v>
      </c>
      <c r="AI23">
        <v>30</v>
      </c>
      <c r="AJ23">
        <v>21</v>
      </c>
      <c r="AK23">
        <v>0.46949999999999997</v>
      </c>
      <c r="AL23">
        <v>25000</v>
      </c>
      <c r="AM23">
        <v>12</v>
      </c>
      <c r="AN23">
        <v>41</v>
      </c>
      <c r="AO23">
        <v>21</v>
      </c>
      <c r="AP23">
        <v>0.46949999999999997</v>
      </c>
      <c r="AQ23">
        <v>9299</v>
      </c>
      <c r="AR23">
        <v>3</v>
      </c>
      <c r="AS23">
        <v>19</v>
      </c>
      <c r="AT23">
        <v>21</v>
      </c>
      <c r="AU23">
        <v>0.46949999999999997</v>
      </c>
      <c r="AV23">
        <v>16742</v>
      </c>
      <c r="AW23">
        <v>8</v>
      </c>
      <c r="AX23">
        <v>32</v>
      </c>
      <c r="AY23">
        <v>21</v>
      </c>
      <c r="AZ23">
        <v>0.46949999999999997</v>
      </c>
      <c r="BA23">
        <v>14629</v>
      </c>
      <c r="BB23">
        <v>8</v>
      </c>
      <c r="BC23">
        <v>31</v>
      </c>
      <c r="BD23">
        <v>21</v>
      </c>
      <c r="BE23">
        <v>0.46949999999999997</v>
      </c>
      <c r="BF23">
        <v>12969</v>
      </c>
      <c r="BG23">
        <v>5</v>
      </c>
      <c r="BH23">
        <v>25</v>
      </c>
    </row>
    <row r="24" spans="1:60" x14ac:dyDescent="0.3">
      <c r="A24">
        <v>22</v>
      </c>
      <c r="B24">
        <v>0.46949999999999997</v>
      </c>
      <c r="C24">
        <v>12292</v>
      </c>
      <c r="D24">
        <v>5</v>
      </c>
      <c r="E24">
        <v>30</v>
      </c>
      <c r="F24">
        <v>22</v>
      </c>
      <c r="G24">
        <v>0.46949999999999997</v>
      </c>
      <c r="H24">
        <v>17381</v>
      </c>
      <c r="I24">
        <v>9</v>
      </c>
      <c r="J24">
        <v>31</v>
      </c>
      <c r="K24">
        <v>22</v>
      </c>
      <c r="L24">
        <v>0.46949999999999997</v>
      </c>
      <c r="M24">
        <v>11361</v>
      </c>
      <c r="N24">
        <v>4</v>
      </c>
      <c r="O24">
        <v>20</v>
      </c>
      <c r="P24">
        <v>22</v>
      </c>
      <c r="Q24">
        <v>0.46949999999999997</v>
      </c>
      <c r="R24">
        <v>12526</v>
      </c>
      <c r="S24">
        <v>5</v>
      </c>
      <c r="T24">
        <v>25</v>
      </c>
      <c r="U24">
        <v>22</v>
      </c>
      <c r="V24">
        <v>0.46949999999999997</v>
      </c>
      <c r="W24">
        <v>10959</v>
      </c>
      <c r="X24">
        <v>5</v>
      </c>
      <c r="Y24">
        <v>21</v>
      </c>
      <c r="Z24">
        <v>22</v>
      </c>
      <c r="AA24">
        <v>0.46949999999999997</v>
      </c>
      <c r="AB24">
        <v>24567</v>
      </c>
      <c r="AC24">
        <v>10</v>
      </c>
      <c r="AD24">
        <v>60</v>
      </c>
      <c r="AE24">
        <v>22</v>
      </c>
      <c r="AF24">
        <v>0.46949999999999997</v>
      </c>
      <c r="AG24">
        <v>22423</v>
      </c>
      <c r="AH24">
        <v>8</v>
      </c>
      <c r="AI24">
        <v>57</v>
      </c>
      <c r="AJ24">
        <v>22</v>
      </c>
      <c r="AK24">
        <v>0.46949999999999997</v>
      </c>
      <c r="AL24">
        <v>24072</v>
      </c>
      <c r="AM24">
        <v>12</v>
      </c>
      <c r="AN24">
        <v>41</v>
      </c>
      <c r="AO24">
        <v>22</v>
      </c>
      <c r="AP24">
        <v>0.46949999999999997</v>
      </c>
      <c r="AQ24">
        <v>9113</v>
      </c>
      <c r="AR24">
        <v>3</v>
      </c>
      <c r="AS24">
        <v>20</v>
      </c>
      <c r="AT24">
        <v>22</v>
      </c>
      <c r="AU24">
        <v>0.46949999999999997</v>
      </c>
      <c r="AV24">
        <v>16021</v>
      </c>
      <c r="AW24">
        <v>7</v>
      </c>
      <c r="AX24">
        <v>40</v>
      </c>
      <c r="AY24">
        <v>22</v>
      </c>
      <c r="AZ24">
        <v>0.46949999999999997</v>
      </c>
      <c r="BA24">
        <v>15763</v>
      </c>
      <c r="BB24">
        <v>5</v>
      </c>
      <c r="BC24">
        <v>31</v>
      </c>
      <c r="BD24">
        <v>22</v>
      </c>
      <c r="BE24">
        <v>0.46949999999999997</v>
      </c>
      <c r="BF24">
        <v>15526</v>
      </c>
      <c r="BG24">
        <v>7</v>
      </c>
      <c r="BH24">
        <v>26</v>
      </c>
    </row>
    <row r="25" spans="1:60" x14ac:dyDescent="0.3">
      <c r="A25">
        <v>23</v>
      </c>
      <c r="B25">
        <v>0.46949999999999997</v>
      </c>
      <c r="C25">
        <v>11898</v>
      </c>
      <c r="D25">
        <v>4</v>
      </c>
      <c r="E25">
        <v>26</v>
      </c>
      <c r="F25">
        <v>23</v>
      </c>
      <c r="G25">
        <v>0.46949999999999997</v>
      </c>
      <c r="H25">
        <v>15794</v>
      </c>
      <c r="I25">
        <v>8</v>
      </c>
      <c r="J25">
        <v>33</v>
      </c>
      <c r="K25">
        <v>23</v>
      </c>
      <c r="L25">
        <v>0.46949999999999997</v>
      </c>
      <c r="M25">
        <v>14990</v>
      </c>
      <c r="N25">
        <v>6</v>
      </c>
      <c r="O25">
        <v>28</v>
      </c>
      <c r="P25">
        <v>23</v>
      </c>
      <c r="Q25">
        <v>0.46949999999999997</v>
      </c>
      <c r="R25">
        <v>16907</v>
      </c>
      <c r="S25">
        <v>8</v>
      </c>
      <c r="T25">
        <v>36</v>
      </c>
      <c r="U25">
        <v>23</v>
      </c>
      <c r="V25">
        <v>0.46949999999999997</v>
      </c>
      <c r="W25">
        <v>15361</v>
      </c>
      <c r="X25">
        <v>5</v>
      </c>
      <c r="Y25">
        <v>31</v>
      </c>
      <c r="Z25">
        <v>23</v>
      </c>
      <c r="AA25">
        <v>0.46949999999999997</v>
      </c>
      <c r="AB25">
        <v>26866</v>
      </c>
      <c r="AC25">
        <v>16</v>
      </c>
      <c r="AD25">
        <v>44</v>
      </c>
      <c r="AE25">
        <v>23</v>
      </c>
      <c r="AF25">
        <v>0.46949999999999997</v>
      </c>
      <c r="AG25">
        <v>20412</v>
      </c>
      <c r="AH25">
        <v>10</v>
      </c>
      <c r="AI25">
        <v>46</v>
      </c>
      <c r="AJ25">
        <v>23</v>
      </c>
      <c r="AK25">
        <v>0.46949999999999997</v>
      </c>
      <c r="AL25">
        <v>23845</v>
      </c>
      <c r="AM25">
        <v>13</v>
      </c>
      <c r="AN25">
        <v>41</v>
      </c>
      <c r="AO25">
        <v>23</v>
      </c>
      <c r="AP25">
        <v>0.46949999999999997</v>
      </c>
      <c r="AQ25">
        <v>9062</v>
      </c>
      <c r="AR25">
        <v>3</v>
      </c>
      <c r="AS25">
        <v>19</v>
      </c>
      <c r="AT25">
        <v>23</v>
      </c>
      <c r="AU25">
        <v>0.46949999999999997</v>
      </c>
      <c r="AV25">
        <v>12794</v>
      </c>
      <c r="AW25">
        <v>4</v>
      </c>
      <c r="AX25">
        <v>30</v>
      </c>
      <c r="AY25">
        <v>23</v>
      </c>
      <c r="AZ25">
        <v>0.46949999999999997</v>
      </c>
      <c r="BA25">
        <v>11309</v>
      </c>
      <c r="BB25">
        <v>8</v>
      </c>
      <c r="BC25">
        <v>29</v>
      </c>
      <c r="BD25">
        <v>23</v>
      </c>
      <c r="BE25">
        <v>0.46949999999999997</v>
      </c>
      <c r="BF25">
        <v>16773</v>
      </c>
      <c r="BG25">
        <v>8</v>
      </c>
      <c r="BH25">
        <v>32</v>
      </c>
    </row>
    <row r="26" spans="1:60" x14ac:dyDescent="0.3">
      <c r="A26">
        <v>24</v>
      </c>
      <c r="B26">
        <v>0.46949999999999997</v>
      </c>
      <c r="C26">
        <v>11869</v>
      </c>
      <c r="D26">
        <v>3</v>
      </c>
      <c r="E26">
        <v>28</v>
      </c>
      <c r="F26">
        <v>24</v>
      </c>
      <c r="G26">
        <v>0.46949999999999997</v>
      </c>
      <c r="H26">
        <v>19732</v>
      </c>
      <c r="I26">
        <v>11</v>
      </c>
      <c r="J26">
        <v>38</v>
      </c>
      <c r="K26">
        <v>24</v>
      </c>
      <c r="L26">
        <v>0.46949999999999997</v>
      </c>
      <c r="M26">
        <v>14567</v>
      </c>
      <c r="N26">
        <v>5</v>
      </c>
      <c r="O26">
        <v>28</v>
      </c>
      <c r="P26">
        <v>24</v>
      </c>
      <c r="Q26">
        <v>0.46949999999999997</v>
      </c>
      <c r="R26">
        <v>13639</v>
      </c>
      <c r="S26">
        <v>6</v>
      </c>
      <c r="T26">
        <v>29</v>
      </c>
      <c r="U26">
        <v>24</v>
      </c>
      <c r="V26">
        <v>0.46949999999999997</v>
      </c>
      <c r="W26">
        <v>13660</v>
      </c>
      <c r="X26">
        <v>7</v>
      </c>
      <c r="Y26">
        <v>33</v>
      </c>
      <c r="Z26">
        <v>24</v>
      </c>
      <c r="AA26">
        <v>0.46949999999999997</v>
      </c>
      <c r="AB26">
        <v>28515</v>
      </c>
      <c r="AC26">
        <v>19</v>
      </c>
      <c r="AD26">
        <v>46</v>
      </c>
      <c r="AE26">
        <v>24</v>
      </c>
      <c r="AF26">
        <v>0.46949999999999997</v>
      </c>
      <c r="AG26">
        <v>21402</v>
      </c>
      <c r="AH26">
        <v>9</v>
      </c>
      <c r="AI26">
        <v>40</v>
      </c>
      <c r="AJ26">
        <v>24</v>
      </c>
      <c r="AK26">
        <v>0.46949999999999997</v>
      </c>
      <c r="AL26">
        <v>31670</v>
      </c>
      <c r="AM26">
        <v>17</v>
      </c>
      <c r="AN26">
        <v>55</v>
      </c>
      <c r="AO26">
        <v>24</v>
      </c>
      <c r="AP26">
        <v>0.46949999999999997</v>
      </c>
      <c r="AQ26">
        <v>9918</v>
      </c>
      <c r="AR26">
        <v>4</v>
      </c>
      <c r="AS26">
        <v>19</v>
      </c>
      <c r="AT26">
        <v>24</v>
      </c>
      <c r="AU26">
        <v>0.46949999999999997</v>
      </c>
      <c r="AV26">
        <v>13701</v>
      </c>
      <c r="AW26">
        <v>5</v>
      </c>
      <c r="AX26">
        <v>22</v>
      </c>
      <c r="AY26">
        <v>24</v>
      </c>
      <c r="AZ26">
        <v>0.46949999999999997</v>
      </c>
      <c r="BA26">
        <v>15804</v>
      </c>
      <c r="BB26">
        <v>8</v>
      </c>
      <c r="BC26">
        <v>27</v>
      </c>
      <c r="BD26">
        <v>24</v>
      </c>
      <c r="BE26">
        <v>0.46949999999999997</v>
      </c>
      <c r="BF26">
        <v>15423</v>
      </c>
      <c r="BG26">
        <v>6</v>
      </c>
      <c r="BH26">
        <v>31</v>
      </c>
    </row>
    <row r="27" spans="1:60" x14ac:dyDescent="0.3">
      <c r="A27">
        <v>25</v>
      </c>
      <c r="B27">
        <v>0.46949999999999997</v>
      </c>
      <c r="C27">
        <v>7438</v>
      </c>
      <c r="D27">
        <v>3</v>
      </c>
      <c r="E27">
        <v>17</v>
      </c>
      <c r="F27">
        <v>25</v>
      </c>
      <c r="G27">
        <v>0.46949999999999997</v>
      </c>
      <c r="H27">
        <v>21464</v>
      </c>
      <c r="I27">
        <v>9</v>
      </c>
      <c r="J27">
        <v>38</v>
      </c>
      <c r="K27">
        <v>25</v>
      </c>
      <c r="L27">
        <v>0.46949999999999997</v>
      </c>
      <c r="M27">
        <v>11990</v>
      </c>
      <c r="N27">
        <v>5</v>
      </c>
      <c r="O27">
        <v>27</v>
      </c>
      <c r="P27">
        <v>25</v>
      </c>
      <c r="Q27">
        <v>0.46949999999999997</v>
      </c>
      <c r="R27">
        <v>12588</v>
      </c>
      <c r="S27">
        <v>5</v>
      </c>
      <c r="T27">
        <v>22</v>
      </c>
      <c r="U27">
        <v>25</v>
      </c>
      <c r="V27">
        <v>0.46949999999999997</v>
      </c>
      <c r="W27">
        <v>16474</v>
      </c>
      <c r="X27">
        <v>5</v>
      </c>
      <c r="Y27">
        <v>32</v>
      </c>
      <c r="Z27">
        <v>25</v>
      </c>
      <c r="AA27">
        <v>0.46949999999999997</v>
      </c>
      <c r="AB27">
        <v>23351</v>
      </c>
      <c r="AC27">
        <v>11</v>
      </c>
      <c r="AD27">
        <v>37</v>
      </c>
      <c r="AE27">
        <v>25</v>
      </c>
      <c r="AF27">
        <v>0.46949999999999997</v>
      </c>
      <c r="AG27">
        <v>20495</v>
      </c>
      <c r="AH27">
        <v>8</v>
      </c>
      <c r="AI27">
        <v>37</v>
      </c>
      <c r="AJ27">
        <v>25</v>
      </c>
      <c r="AK27">
        <v>0.46949999999999997</v>
      </c>
      <c r="AL27">
        <v>29773</v>
      </c>
      <c r="AM27">
        <v>16</v>
      </c>
      <c r="AN27">
        <v>54</v>
      </c>
      <c r="AO27">
        <v>25</v>
      </c>
      <c r="AP27">
        <v>0.46949999999999997</v>
      </c>
      <c r="AQ27">
        <v>7515</v>
      </c>
      <c r="AR27">
        <v>2</v>
      </c>
      <c r="AS27">
        <v>15</v>
      </c>
      <c r="AT27">
        <v>25</v>
      </c>
      <c r="AU27">
        <v>0.46949999999999997</v>
      </c>
      <c r="AV27">
        <v>15856</v>
      </c>
      <c r="AW27">
        <v>6</v>
      </c>
      <c r="AX27">
        <v>33</v>
      </c>
      <c r="AY27">
        <v>25</v>
      </c>
      <c r="AZ27">
        <v>0.46949999999999997</v>
      </c>
      <c r="BA27">
        <v>12258</v>
      </c>
      <c r="BB27">
        <v>6</v>
      </c>
      <c r="BC27">
        <v>23</v>
      </c>
      <c r="BD27">
        <v>25</v>
      </c>
      <c r="BE27">
        <v>0.46949999999999997</v>
      </c>
      <c r="BF27">
        <v>12124</v>
      </c>
      <c r="BG27">
        <v>4</v>
      </c>
      <c r="BH27">
        <v>21</v>
      </c>
    </row>
    <row r="28" spans="1:60" x14ac:dyDescent="0.3">
      <c r="A28">
        <v>26</v>
      </c>
      <c r="B28">
        <v>0.46949999999999997</v>
      </c>
      <c r="C28">
        <v>7993</v>
      </c>
      <c r="D28">
        <v>2</v>
      </c>
      <c r="E28">
        <v>17</v>
      </c>
      <c r="F28">
        <v>26</v>
      </c>
      <c r="G28">
        <v>0.46949999999999997</v>
      </c>
      <c r="H28">
        <v>21907</v>
      </c>
      <c r="I28">
        <v>8</v>
      </c>
      <c r="J28">
        <v>41</v>
      </c>
      <c r="K28">
        <v>26</v>
      </c>
      <c r="L28">
        <v>0.46949999999999997</v>
      </c>
      <c r="M28">
        <v>13309</v>
      </c>
      <c r="N28">
        <v>5</v>
      </c>
      <c r="O28">
        <v>27</v>
      </c>
      <c r="P28">
        <v>26</v>
      </c>
      <c r="Q28">
        <v>0.46949999999999997</v>
      </c>
      <c r="R28">
        <v>13031</v>
      </c>
      <c r="S28">
        <v>6</v>
      </c>
      <c r="T28">
        <v>30</v>
      </c>
      <c r="U28">
        <v>26</v>
      </c>
      <c r="V28">
        <v>0.46949999999999997</v>
      </c>
      <c r="W28">
        <v>14031</v>
      </c>
      <c r="X28">
        <v>5</v>
      </c>
      <c r="Y28">
        <v>29</v>
      </c>
      <c r="Z28">
        <v>26</v>
      </c>
      <c r="AA28">
        <v>0.46949999999999997</v>
      </c>
      <c r="AB28">
        <v>25258</v>
      </c>
      <c r="AC28">
        <v>13</v>
      </c>
      <c r="AD28">
        <v>43</v>
      </c>
      <c r="AE28">
        <v>26</v>
      </c>
      <c r="AF28">
        <v>0.46949999999999997</v>
      </c>
      <c r="AG28">
        <v>22268</v>
      </c>
      <c r="AH28">
        <v>8</v>
      </c>
      <c r="AI28">
        <v>41</v>
      </c>
      <c r="AJ28">
        <v>26</v>
      </c>
      <c r="AK28">
        <v>0.46949999999999997</v>
      </c>
      <c r="AL28">
        <v>28763</v>
      </c>
      <c r="AM28">
        <v>15</v>
      </c>
      <c r="AN28">
        <v>56</v>
      </c>
      <c r="AO28">
        <v>26</v>
      </c>
      <c r="AP28">
        <v>0.46949999999999997</v>
      </c>
      <c r="AQ28">
        <v>11082</v>
      </c>
      <c r="AR28">
        <v>4</v>
      </c>
      <c r="AS28">
        <v>23</v>
      </c>
      <c r="AT28">
        <v>26</v>
      </c>
      <c r="AU28">
        <v>0.46949999999999997</v>
      </c>
      <c r="AV28">
        <v>18206</v>
      </c>
      <c r="AW28">
        <v>8</v>
      </c>
      <c r="AX28">
        <v>31</v>
      </c>
      <c r="AY28">
        <v>26</v>
      </c>
      <c r="AZ28">
        <v>0.46949999999999997</v>
      </c>
      <c r="BA28">
        <v>16320</v>
      </c>
      <c r="BB28">
        <v>9</v>
      </c>
      <c r="BC28">
        <v>26</v>
      </c>
      <c r="BD28">
        <v>26</v>
      </c>
      <c r="BE28">
        <v>0.46949999999999997</v>
      </c>
      <c r="BF28">
        <v>13557</v>
      </c>
      <c r="BG28">
        <v>7</v>
      </c>
      <c r="BH28">
        <v>28</v>
      </c>
    </row>
    <row r="29" spans="1:60" x14ac:dyDescent="0.3">
      <c r="A29">
        <v>27</v>
      </c>
      <c r="B29">
        <v>0.46949999999999997</v>
      </c>
      <c r="C29">
        <v>7438</v>
      </c>
      <c r="D29">
        <v>3</v>
      </c>
      <c r="E29">
        <v>17</v>
      </c>
      <c r="F29">
        <v>27</v>
      </c>
      <c r="G29">
        <v>0.46949999999999997</v>
      </c>
      <c r="H29">
        <v>21660</v>
      </c>
      <c r="I29">
        <v>9</v>
      </c>
      <c r="J29">
        <v>38</v>
      </c>
      <c r="K29">
        <v>27</v>
      </c>
      <c r="L29">
        <v>0.46949999999999997</v>
      </c>
      <c r="M29">
        <v>12701</v>
      </c>
      <c r="N29">
        <v>6</v>
      </c>
      <c r="O29">
        <v>23</v>
      </c>
      <c r="P29">
        <v>27</v>
      </c>
      <c r="Q29">
        <v>0.46949999999999997</v>
      </c>
      <c r="R29">
        <v>12371</v>
      </c>
      <c r="S29">
        <v>4</v>
      </c>
      <c r="T29">
        <v>24</v>
      </c>
      <c r="U29">
        <v>27</v>
      </c>
      <c r="V29">
        <v>0.46949999999999997</v>
      </c>
      <c r="W29">
        <v>14340</v>
      </c>
      <c r="X29">
        <v>4</v>
      </c>
      <c r="Y29">
        <v>30</v>
      </c>
      <c r="Z29">
        <v>27</v>
      </c>
      <c r="AA29">
        <v>0.46949999999999997</v>
      </c>
      <c r="AB29">
        <v>26732</v>
      </c>
      <c r="AC29">
        <v>11</v>
      </c>
      <c r="AD29">
        <v>45</v>
      </c>
      <c r="AE29">
        <v>27</v>
      </c>
      <c r="AF29">
        <v>0.46949999999999997</v>
      </c>
      <c r="AG29">
        <v>16258</v>
      </c>
      <c r="AH29">
        <v>5</v>
      </c>
      <c r="AI29">
        <v>33</v>
      </c>
      <c r="AJ29">
        <v>27</v>
      </c>
      <c r="AK29">
        <v>0.46949999999999997</v>
      </c>
      <c r="AL29">
        <v>36093</v>
      </c>
      <c r="AM29">
        <v>19</v>
      </c>
      <c r="AN29">
        <v>58</v>
      </c>
      <c r="AO29">
        <v>27</v>
      </c>
      <c r="AP29">
        <v>0.46949999999999997</v>
      </c>
      <c r="AQ29">
        <v>11536</v>
      </c>
      <c r="AR29">
        <v>5</v>
      </c>
      <c r="AS29">
        <v>24</v>
      </c>
      <c r="AT29">
        <v>27</v>
      </c>
      <c r="AU29">
        <v>0.46949999999999997</v>
      </c>
      <c r="AV29">
        <v>18773</v>
      </c>
      <c r="AW29">
        <v>8</v>
      </c>
      <c r="AX29">
        <v>37</v>
      </c>
      <c r="AY29">
        <v>27</v>
      </c>
      <c r="AZ29">
        <v>0.46949999999999997</v>
      </c>
      <c r="BA29">
        <v>16320</v>
      </c>
      <c r="BB29">
        <v>8</v>
      </c>
      <c r="BC29">
        <v>30</v>
      </c>
      <c r="BD29">
        <v>27</v>
      </c>
      <c r="BE29">
        <v>0.46949999999999997</v>
      </c>
      <c r="BF29">
        <v>13979</v>
      </c>
      <c r="BG29">
        <v>6</v>
      </c>
      <c r="BH29">
        <v>23</v>
      </c>
    </row>
    <row r="30" spans="1:60" x14ac:dyDescent="0.3">
      <c r="A30">
        <v>28</v>
      </c>
      <c r="B30">
        <v>0.46949999999999997</v>
      </c>
      <c r="C30">
        <v>7569</v>
      </c>
      <c r="D30">
        <v>3</v>
      </c>
      <c r="E30">
        <v>17</v>
      </c>
      <c r="F30">
        <v>28</v>
      </c>
      <c r="G30">
        <v>0.46949999999999997</v>
      </c>
      <c r="H30">
        <v>21784</v>
      </c>
      <c r="I30">
        <v>10</v>
      </c>
      <c r="J30">
        <v>37</v>
      </c>
      <c r="K30">
        <v>28</v>
      </c>
      <c r="L30">
        <v>0.46949999999999997</v>
      </c>
      <c r="M30">
        <v>10629</v>
      </c>
      <c r="N30">
        <v>4</v>
      </c>
      <c r="O30">
        <v>20</v>
      </c>
      <c r="P30">
        <v>28</v>
      </c>
      <c r="Q30">
        <v>0.46949999999999997</v>
      </c>
      <c r="R30">
        <v>17670</v>
      </c>
      <c r="S30">
        <v>7</v>
      </c>
      <c r="T30">
        <v>33</v>
      </c>
      <c r="U30">
        <v>28</v>
      </c>
      <c r="V30">
        <v>0.46949999999999997</v>
      </c>
      <c r="W30">
        <v>14526</v>
      </c>
      <c r="X30">
        <v>8</v>
      </c>
      <c r="Y30">
        <v>30</v>
      </c>
      <c r="Z30">
        <v>28</v>
      </c>
      <c r="AA30">
        <v>0.46949999999999997</v>
      </c>
      <c r="AB30">
        <v>27021</v>
      </c>
      <c r="AC30">
        <v>8</v>
      </c>
      <c r="AD30">
        <v>48</v>
      </c>
      <c r="AE30">
        <v>28</v>
      </c>
      <c r="AF30">
        <v>0.46949999999999997</v>
      </c>
      <c r="AG30">
        <v>16814</v>
      </c>
      <c r="AH30">
        <v>4</v>
      </c>
      <c r="AI30">
        <v>85</v>
      </c>
      <c r="AJ30">
        <v>28</v>
      </c>
      <c r="AK30">
        <v>0.46949999999999997</v>
      </c>
      <c r="AL30">
        <v>25124</v>
      </c>
      <c r="AM30">
        <v>10</v>
      </c>
      <c r="AN30">
        <v>40</v>
      </c>
      <c r="AO30">
        <v>28</v>
      </c>
      <c r="AP30">
        <v>0.46949999999999997</v>
      </c>
      <c r="AQ30">
        <v>10062</v>
      </c>
      <c r="AR30">
        <v>3</v>
      </c>
      <c r="AS30">
        <v>27</v>
      </c>
      <c r="AT30">
        <v>28</v>
      </c>
      <c r="AU30">
        <v>0.46949999999999997</v>
      </c>
      <c r="AV30">
        <v>16402</v>
      </c>
      <c r="AW30">
        <v>9</v>
      </c>
      <c r="AX30">
        <v>35</v>
      </c>
      <c r="AY30">
        <v>28</v>
      </c>
      <c r="AZ30">
        <v>0.46949999999999997</v>
      </c>
      <c r="BA30">
        <v>14753</v>
      </c>
      <c r="BB30">
        <v>7</v>
      </c>
      <c r="BC30">
        <v>29</v>
      </c>
      <c r="BD30">
        <v>28</v>
      </c>
      <c r="BE30">
        <v>0.46949999999999997</v>
      </c>
      <c r="BF30">
        <v>14969</v>
      </c>
      <c r="BG30">
        <v>6</v>
      </c>
      <c r="BH30">
        <v>26</v>
      </c>
    </row>
    <row r="31" spans="1:60" x14ac:dyDescent="0.3">
      <c r="A31">
        <v>29</v>
      </c>
      <c r="B31">
        <v>0.46949999999999997</v>
      </c>
      <c r="C31">
        <v>8650</v>
      </c>
      <c r="D31">
        <v>4</v>
      </c>
      <c r="E31">
        <v>21</v>
      </c>
      <c r="F31">
        <v>29</v>
      </c>
      <c r="G31">
        <v>0.46949999999999997</v>
      </c>
      <c r="H31">
        <v>21041</v>
      </c>
      <c r="I31">
        <v>8</v>
      </c>
      <c r="J31">
        <v>45</v>
      </c>
      <c r="K31">
        <v>29</v>
      </c>
      <c r="L31">
        <v>0.46949999999999997</v>
      </c>
      <c r="M31">
        <v>14454</v>
      </c>
      <c r="N31">
        <v>6</v>
      </c>
      <c r="O31">
        <v>27</v>
      </c>
      <c r="P31">
        <v>29</v>
      </c>
      <c r="Q31">
        <v>0.46949999999999997</v>
      </c>
      <c r="R31">
        <v>15340</v>
      </c>
      <c r="S31">
        <v>6</v>
      </c>
      <c r="T31">
        <v>35</v>
      </c>
      <c r="U31">
        <v>29</v>
      </c>
      <c r="V31">
        <v>0.46949999999999997</v>
      </c>
      <c r="W31">
        <v>18113</v>
      </c>
      <c r="X31">
        <v>9</v>
      </c>
      <c r="Y31">
        <v>39</v>
      </c>
      <c r="Z31">
        <v>29</v>
      </c>
      <c r="AA31">
        <v>0.46949999999999997</v>
      </c>
      <c r="AB31">
        <v>24330</v>
      </c>
      <c r="AC31">
        <v>14</v>
      </c>
      <c r="AD31">
        <v>41</v>
      </c>
      <c r="AE31">
        <v>29</v>
      </c>
      <c r="AF31">
        <v>0.46949999999999997</v>
      </c>
      <c r="AG31">
        <v>15268</v>
      </c>
      <c r="AH31">
        <v>7</v>
      </c>
      <c r="AI31">
        <v>26</v>
      </c>
      <c r="AJ31">
        <v>29</v>
      </c>
      <c r="AK31">
        <v>0.46949999999999997</v>
      </c>
      <c r="AL31">
        <v>30938</v>
      </c>
      <c r="AM31">
        <v>16</v>
      </c>
      <c r="AN31">
        <v>50</v>
      </c>
      <c r="AO31">
        <v>29</v>
      </c>
      <c r="AP31">
        <v>0.46949999999999997</v>
      </c>
      <c r="AQ31">
        <v>8887</v>
      </c>
      <c r="AR31">
        <v>4</v>
      </c>
      <c r="AS31">
        <v>21</v>
      </c>
      <c r="AT31">
        <v>29</v>
      </c>
      <c r="AU31">
        <v>0.46949999999999997</v>
      </c>
      <c r="AV31">
        <v>16680</v>
      </c>
      <c r="AW31">
        <v>7</v>
      </c>
      <c r="AX31">
        <v>35</v>
      </c>
      <c r="AY31">
        <v>29</v>
      </c>
      <c r="AZ31">
        <v>0.46949999999999997</v>
      </c>
      <c r="BA31">
        <v>14928</v>
      </c>
      <c r="BB31">
        <v>6</v>
      </c>
      <c r="BC31">
        <v>29</v>
      </c>
      <c r="BD31">
        <v>29</v>
      </c>
      <c r="BE31">
        <v>0.46949999999999997</v>
      </c>
      <c r="BF31">
        <v>14464</v>
      </c>
      <c r="BG31">
        <v>7</v>
      </c>
      <c r="BH31">
        <v>22</v>
      </c>
    </row>
    <row r="32" spans="1:60" x14ac:dyDescent="0.3">
      <c r="A32">
        <v>30</v>
      </c>
      <c r="B32">
        <v>0.46949999999999997</v>
      </c>
      <c r="C32">
        <v>7664</v>
      </c>
      <c r="D32">
        <v>3</v>
      </c>
      <c r="E32">
        <v>17</v>
      </c>
      <c r="F32">
        <v>30</v>
      </c>
      <c r="G32">
        <v>0.46949999999999997</v>
      </c>
      <c r="H32">
        <v>20742</v>
      </c>
      <c r="I32">
        <v>10</v>
      </c>
      <c r="J32">
        <v>38</v>
      </c>
      <c r="K32">
        <v>30</v>
      </c>
      <c r="L32">
        <v>0.46949999999999997</v>
      </c>
      <c r="M32">
        <v>13392</v>
      </c>
      <c r="N32">
        <v>5</v>
      </c>
      <c r="O32">
        <v>23</v>
      </c>
      <c r="P32">
        <v>30</v>
      </c>
      <c r="Q32">
        <v>0.46949999999999997</v>
      </c>
      <c r="R32">
        <v>12948</v>
      </c>
      <c r="S32">
        <v>4</v>
      </c>
      <c r="T32">
        <v>22</v>
      </c>
      <c r="U32">
        <v>30</v>
      </c>
      <c r="V32">
        <v>0.46949999999999997</v>
      </c>
      <c r="W32">
        <v>14701</v>
      </c>
      <c r="X32">
        <v>5</v>
      </c>
      <c r="Y32">
        <v>28</v>
      </c>
      <c r="Z32">
        <v>30</v>
      </c>
      <c r="AA32">
        <v>0.46949999999999997</v>
      </c>
      <c r="AB32">
        <v>23639</v>
      </c>
      <c r="AC32">
        <v>13</v>
      </c>
      <c r="AD32">
        <v>39</v>
      </c>
      <c r="AE32">
        <v>30</v>
      </c>
      <c r="AF32">
        <v>0.46949999999999997</v>
      </c>
      <c r="AG32">
        <v>15454</v>
      </c>
      <c r="AH32">
        <v>5</v>
      </c>
      <c r="AI32">
        <v>31</v>
      </c>
      <c r="AJ32">
        <v>30</v>
      </c>
      <c r="AK32">
        <v>0.46949999999999997</v>
      </c>
      <c r="AL32">
        <v>41000</v>
      </c>
      <c r="AM32">
        <v>23</v>
      </c>
      <c r="AN32">
        <v>61</v>
      </c>
      <c r="AO32">
        <v>30</v>
      </c>
      <c r="AP32">
        <v>0.46949999999999997</v>
      </c>
      <c r="AQ32">
        <v>7412</v>
      </c>
      <c r="AR32">
        <v>2</v>
      </c>
      <c r="AS32">
        <v>18</v>
      </c>
      <c r="AT32">
        <v>30</v>
      </c>
      <c r="AU32">
        <v>0.46949999999999997</v>
      </c>
      <c r="AV32">
        <v>13804</v>
      </c>
      <c r="AW32">
        <v>6</v>
      </c>
      <c r="AX32">
        <v>25</v>
      </c>
      <c r="AY32">
        <v>30</v>
      </c>
      <c r="AZ32">
        <v>0.46949999999999997</v>
      </c>
      <c r="BA32">
        <v>16495</v>
      </c>
      <c r="BB32">
        <v>7</v>
      </c>
      <c r="BC32">
        <v>28</v>
      </c>
      <c r="BD32">
        <v>30</v>
      </c>
      <c r="BE32">
        <v>0.46949999999999997</v>
      </c>
      <c r="BF32">
        <v>16979</v>
      </c>
      <c r="BG32">
        <v>9</v>
      </c>
      <c r="BH32">
        <v>30</v>
      </c>
    </row>
    <row r="33" spans="1:60" x14ac:dyDescent="0.3">
      <c r="A33">
        <v>31</v>
      </c>
      <c r="B33">
        <v>0.46949999999999997</v>
      </c>
      <c r="C33">
        <v>7650</v>
      </c>
      <c r="D33">
        <v>2</v>
      </c>
      <c r="E33">
        <v>17</v>
      </c>
      <c r="F33">
        <v>31</v>
      </c>
      <c r="G33">
        <v>0.46949999999999997</v>
      </c>
      <c r="H33">
        <v>15433</v>
      </c>
      <c r="I33">
        <v>5</v>
      </c>
      <c r="J33">
        <v>27</v>
      </c>
      <c r="K33">
        <v>31</v>
      </c>
      <c r="L33">
        <v>0.46949999999999997</v>
      </c>
      <c r="M33">
        <v>11515</v>
      </c>
      <c r="N33">
        <v>5</v>
      </c>
      <c r="O33">
        <v>23</v>
      </c>
      <c r="P33">
        <v>31</v>
      </c>
      <c r="Q33">
        <v>0.46949999999999997</v>
      </c>
      <c r="R33">
        <v>16680</v>
      </c>
      <c r="S33">
        <v>8</v>
      </c>
      <c r="T33">
        <v>32</v>
      </c>
      <c r="U33">
        <v>31</v>
      </c>
      <c r="V33">
        <v>0.46949999999999997</v>
      </c>
      <c r="W33">
        <v>15990</v>
      </c>
      <c r="X33">
        <v>5</v>
      </c>
      <c r="Y33">
        <v>34</v>
      </c>
      <c r="Z33">
        <v>31</v>
      </c>
      <c r="AA33">
        <v>0.46949999999999997</v>
      </c>
      <c r="AB33">
        <v>23454</v>
      </c>
      <c r="AC33">
        <v>13</v>
      </c>
      <c r="AD33">
        <v>39</v>
      </c>
      <c r="AE33">
        <v>31</v>
      </c>
      <c r="AF33">
        <v>0.46949999999999997</v>
      </c>
      <c r="AG33">
        <v>28144</v>
      </c>
      <c r="AH33">
        <v>12</v>
      </c>
      <c r="AI33">
        <v>50</v>
      </c>
      <c r="AJ33">
        <v>31</v>
      </c>
      <c r="AK33">
        <v>0.46949999999999997</v>
      </c>
      <c r="AL33">
        <v>22278</v>
      </c>
      <c r="AM33">
        <v>10</v>
      </c>
      <c r="AN33">
        <v>39</v>
      </c>
      <c r="AO33">
        <v>31</v>
      </c>
      <c r="AP33">
        <v>0.46949999999999997</v>
      </c>
      <c r="AQ33">
        <v>8598</v>
      </c>
      <c r="AR33">
        <v>3</v>
      </c>
      <c r="AS33">
        <v>15</v>
      </c>
      <c r="AT33">
        <v>31</v>
      </c>
      <c r="AU33">
        <v>0.46949999999999997</v>
      </c>
      <c r="AV33">
        <v>14165</v>
      </c>
      <c r="AW33">
        <v>5</v>
      </c>
      <c r="AX33">
        <v>28</v>
      </c>
      <c r="AY33">
        <v>31</v>
      </c>
      <c r="AZ33">
        <v>0.46949999999999997</v>
      </c>
      <c r="BA33">
        <v>11629</v>
      </c>
      <c r="BB33">
        <v>9</v>
      </c>
      <c r="BC33">
        <v>29</v>
      </c>
      <c r="BD33">
        <v>31</v>
      </c>
      <c r="BE33">
        <v>0.46949999999999997</v>
      </c>
      <c r="BF33">
        <v>19155</v>
      </c>
      <c r="BG33">
        <v>9</v>
      </c>
      <c r="BH33">
        <v>38</v>
      </c>
    </row>
    <row r="34" spans="1:60" x14ac:dyDescent="0.3">
      <c r="A34">
        <v>32</v>
      </c>
      <c r="B34">
        <v>0.46949999999999997</v>
      </c>
      <c r="C34">
        <v>8204</v>
      </c>
      <c r="D34">
        <v>3</v>
      </c>
      <c r="E34">
        <v>20</v>
      </c>
      <c r="F34">
        <v>32</v>
      </c>
      <c r="G34">
        <v>0.46949999999999997</v>
      </c>
      <c r="H34">
        <v>22443</v>
      </c>
      <c r="I34">
        <v>12</v>
      </c>
      <c r="J34">
        <v>38</v>
      </c>
      <c r="K34">
        <v>32</v>
      </c>
      <c r="L34">
        <v>0.46949999999999997</v>
      </c>
      <c r="M34">
        <v>10392</v>
      </c>
      <c r="N34">
        <v>5</v>
      </c>
      <c r="O34">
        <v>19</v>
      </c>
      <c r="P34">
        <v>32</v>
      </c>
      <c r="Q34">
        <v>0.46949999999999997</v>
      </c>
      <c r="R34">
        <v>18753</v>
      </c>
      <c r="S34">
        <v>8</v>
      </c>
      <c r="T34">
        <v>35</v>
      </c>
      <c r="U34">
        <v>32</v>
      </c>
      <c r="V34">
        <v>0.46949999999999997</v>
      </c>
      <c r="W34">
        <v>15794</v>
      </c>
      <c r="X34">
        <v>7</v>
      </c>
      <c r="Y34">
        <v>27</v>
      </c>
      <c r="Z34">
        <v>32</v>
      </c>
      <c r="AA34">
        <v>0.46949999999999997</v>
      </c>
      <c r="AB34">
        <v>25598</v>
      </c>
      <c r="AC34">
        <v>14</v>
      </c>
      <c r="AD34">
        <v>43</v>
      </c>
      <c r="AE34">
        <v>32</v>
      </c>
      <c r="AF34">
        <v>0.46949999999999997</v>
      </c>
      <c r="AG34">
        <v>32763</v>
      </c>
      <c r="AH34">
        <v>14</v>
      </c>
      <c r="AI34">
        <v>58</v>
      </c>
      <c r="AJ34">
        <v>32</v>
      </c>
      <c r="AK34">
        <v>0.46949999999999997</v>
      </c>
      <c r="AL34">
        <v>23278</v>
      </c>
      <c r="AM34">
        <v>11</v>
      </c>
      <c r="AN34">
        <v>42</v>
      </c>
      <c r="AO34">
        <v>32</v>
      </c>
      <c r="AP34">
        <v>0.46949999999999997</v>
      </c>
      <c r="AQ34">
        <v>8062</v>
      </c>
      <c r="AR34">
        <v>3</v>
      </c>
      <c r="AS34">
        <v>22</v>
      </c>
      <c r="AT34">
        <v>32</v>
      </c>
      <c r="AU34">
        <v>0.46949999999999997</v>
      </c>
      <c r="AV34">
        <v>14103</v>
      </c>
      <c r="AW34">
        <v>7</v>
      </c>
      <c r="AX34">
        <v>26</v>
      </c>
      <c r="AY34">
        <v>32</v>
      </c>
      <c r="AZ34">
        <v>0.46949999999999997</v>
      </c>
      <c r="BA34">
        <v>11093</v>
      </c>
      <c r="BB34">
        <v>7</v>
      </c>
      <c r="BC34">
        <v>21</v>
      </c>
      <c r="BD34">
        <v>32</v>
      </c>
      <c r="BE34">
        <v>0.46949999999999997</v>
      </c>
      <c r="BF34">
        <v>18289</v>
      </c>
      <c r="BG34">
        <v>9</v>
      </c>
      <c r="BH34">
        <v>35</v>
      </c>
    </row>
    <row r="35" spans="1:60" x14ac:dyDescent="0.3">
      <c r="A35">
        <v>33</v>
      </c>
      <c r="B35">
        <v>0.46949999999999997</v>
      </c>
      <c r="C35">
        <v>10000</v>
      </c>
      <c r="D35">
        <v>3</v>
      </c>
      <c r="E35">
        <v>24</v>
      </c>
      <c r="F35">
        <v>33</v>
      </c>
      <c r="G35">
        <v>0.46949999999999997</v>
      </c>
      <c r="H35">
        <v>17639</v>
      </c>
      <c r="I35">
        <v>8</v>
      </c>
      <c r="J35">
        <v>30</v>
      </c>
      <c r="K35">
        <v>33</v>
      </c>
      <c r="L35">
        <v>0.46949999999999997</v>
      </c>
      <c r="M35">
        <v>10227</v>
      </c>
      <c r="N35">
        <v>4</v>
      </c>
      <c r="O35">
        <v>19</v>
      </c>
      <c r="P35">
        <v>33</v>
      </c>
      <c r="Q35">
        <v>0.46949999999999997</v>
      </c>
      <c r="R35">
        <v>18320</v>
      </c>
      <c r="S35">
        <v>7</v>
      </c>
      <c r="T35">
        <v>38</v>
      </c>
      <c r="U35">
        <v>33</v>
      </c>
      <c r="V35">
        <v>0.46949999999999997</v>
      </c>
      <c r="W35">
        <v>18330</v>
      </c>
      <c r="X35">
        <v>9</v>
      </c>
      <c r="Y35">
        <v>32</v>
      </c>
      <c r="Z35">
        <v>33</v>
      </c>
      <c r="AA35">
        <v>0.46949999999999997</v>
      </c>
      <c r="AB35">
        <v>25825</v>
      </c>
      <c r="AC35">
        <v>13</v>
      </c>
      <c r="AD35">
        <v>41</v>
      </c>
      <c r="AE35">
        <v>33</v>
      </c>
      <c r="AF35">
        <v>0.46949999999999997</v>
      </c>
      <c r="AG35">
        <v>24082</v>
      </c>
      <c r="AH35">
        <v>11</v>
      </c>
      <c r="AI35">
        <v>44</v>
      </c>
      <c r="AJ35">
        <v>33</v>
      </c>
      <c r="AK35">
        <v>0.46949999999999997</v>
      </c>
      <c r="AL35">
        <v>28804</v>
      </c>
      <c r="AM35">
        <v>17</v>
      </c>
      <c r="AN35">
        <v>45</v>
      </c>
      <c r="AO35">
        <v>33</v>
      </c>
      <c r="AP35">
        <v>0.46949999999999997</v>
      </c>
      <c r="AQ35">
        <v>8216</v>
      </c>
      <c r="AR35">
        <v>2</v>
      </c>
      <c r="AS35">
        <v>21</v>
      </c>
      <c r="AT35">
        <v>33</v>
      </c>
      <c r="AU35">
        <v>0.46949999999999997</v>
      </c>
      <c r="AV35">
        <v>11804</v>
      </c>
      <c r="AW35">
        <v>5</v>
      </c>
      <c r="AX35">
        <v>19</v>
      </c>
      <c r="AY35">
        <v>33</v>
      </c>
      <c r="AZ35">
        <v>0.46949999999999997</v>
      </c>
      <c r="BA35">
        <v>14515</v>
      </c>
      <c r="BB35">
        <v>5</v>
      </c>
      <c r="BC35">
        <v>29</v>
      </c>
      <c r="BD35">
        <v>33</v>
      </c>
      <c r="BE35">
        <v>0.46949999999999997</v>
      </c>
      <c r="BF35">
        <v>17144</v>
      </c>
      <c r="BG35">
        <v>9</v>
      </c>
      <c r="BH35">
        <v>32</v>
      </c>
    </row>
    <row r="36" spans="1:60" x14ac:dyDescent="0.3">
      <c r="A36">
        <v>34</v>
      </c>
      <c r="B36">
        <v>0.46949999999999997</v>
      </c>
      <c r="C36">
        <v>8272</v>
      </c>
      <c r="D36">
        <v>2</v>
      </c>
      <c r="E36">
        <v>22</v>
      </c>
      <c r="F36">
        <v>34</v>
      </c>
      <c r="G36">
        <v>0.46949999999999997</v>
      </c>
      <c r="H36">
        <v>14258</v>
      </c>
      <c r="I36">
        <v>5</v>
      </c>
      <c r="J36">
        <v>32</v>
      </c>
      <c r="K36">
        <v>34</v>
      </c>
      <c r="L36">
        <v>0.46949999999999997</v>
      </c>
      <c r="M36">
        <v>14041</v>
      </c>
      <c r="N36">
        <v>6</v>
      </c>
      <c r="O36">
        <v>24</v>
      </c>
      <c r="P36">
        <v>34</v>
      </c>
      <c r="Q36">
        <v>0.46949999999999997</v>
      </c>
      <c r="R36">
        <v>19691</v>
      </c>
      <c r="S36">
        <v>6</v>
      </c>
      <c r="T36">
        <v>38</v>
      </c>
      <c r="U36">
        <v>34</v>
      </c>
      <c r="V36">
        <v>0.46949999999999997</v>
      </c>
      <c r="W36">
        <v>16629</v>
      </c>
      <c r="X36">
        <v>6</v>
      </c>
      <c r="Y36">
        <v>35</v>
      </c>
      <c r="Z36">
        <v>34</v>
      </c>
      <c r="AA36">
        <v>0.46949999999999997</v>
      </c>
      <c r="AB36">
        <v>22660</v>
      </c>
      <c r="AC36">
        <v>13</v>
      </c>
      <c r="AD36">
        <v>37</v>
      </c>
      <c r="AE36">
        <v>34</v>
      </c>
      <c r="AF36">
        <v>0.46949999999999997</v>
      </c>
      <c r="AG36">
        <v>15948</v>
      </c>
      <c r="AH36">
        <v>7</v>
      </c>
      <c r="AI36">
        <v>33</v>
      </c>
      <c r="AJ36">
        <v>34</v>
      </c>
      <c r="AK36">
        <v>0.46949999999999997</v>
      </c>
      <c r="AL36">
        <v>24144</v>
      </c>
      <c r="AM36">
        <v>12</v>
      </c>
      <c r="AN36">
        <v>43</v>
      </c>
      <c r="AO36">
        <v>34</v>
      </c>
      <c r="AP36">
        <v>0.46949999999999997</v>
      </c>
      <c r="AQ36">
        <v>10082</v>
      </c>
      <c r="AR36">
        <v>5</v>
      </c>
      <c r="AS36">
        <v>20</v>
      </c>
      <c r="AT36">
        <v>34</v>
      </c>
      <c r="AU36">
        <v>0.46949999999999997</v>
      </c>
      <c r="AV36">
        <v>12546</v>
      </c>
      <c r="AW36">
        <v>4</v>
      </c>
      <c r="AX36">
        <v>27</v>
      </c>
      <c r="AY36">
        <v>34</v>
      </c>
      <c r="AZ36">
        <v>0.46949999999999997</v>
      </c>
      <c r="BA36">
        <v>11660</v>
      </c>
      <c r="BB36">
        <v>9</v>
      </c>
      <c r="BC36">
        <v>39</v>
      </c>
      <c r="BD36">
        <v>34</v>
      </c>
      <c r="BE36">
        <v>0.46949999999999997</v>
      </c>
      <c r="BF36">
        <v>19887</v>
      </c>
      <c r="BG36">
        <v>9</v>
      </c>
      <c r="BH36">
        <v>42</v>
      </c>
    </row>
    <row r="37" spans="1:60" x14ac:dyDescent="0.3">
      <c r="A37">
        <v>35</v>
      </c>
      <c r="B37">
        <v>0.46949999999999997</v>
      </c>
      <c r="C37">
        <v>11740</v>
      </c>
      <c r="D37">
        <v>5</v>
      </c>
      <c r="E37">
        <v>21</v>
      </c>
      <c r="F37">
        <v>35</v>
      </c>
      <c r="G37">
        <v>0.46949999999999997</v>
      </c>
      <c r="H37">
        <v>16320</v>
      </c>
      <c r="I37">
        <v>8</v>
      </c>
      <c r="J37">
        <v>34</v>
      </c>
      <c r="K37">
        <v>35</v>
      </c>
      <c r="L37">
        <v>0.46949999999999997</v>
      </c>
      <c r="M37">
        <v>13639</v>
      </c>
      <c r="N37">
        <v>5</v>
      </c>
      <c r="O37">
        <v>30</v>
      </c>
      <c r="P37">
        <v>35</v>
      </c>
      <c r="Q37">
        <v>0.46949999999999997</v>
      </c>
      <c r="R37">
        <v>14928</v>
      </c>
      <c r="S37">
        <v>8</v>
      </c>
      <c r="T37">
        <v>25</v>
      </c>
      <c r="U37">
        <v>35</v>
      </c>
      <c r="V37">
        <v>0.46949999999999997</v>
      </c>
      <c r="W37">
        <v>14155</v>
      </c>
      <c r="X37">
        <v>6</v>
      </c>
      <c r="Y37">
        <v>26</v>
      </c>
      <c r="Z37">
        <v>35</v>
      </c>
      <c r="AA37">
        <v>0.46949999999999997</v>
      </c>
      <c r="AB37">
        <v>28835</v>
      </c>
      <c r="AC37">
        <v>14</v>
      </c>
      <c r="AD37">
        <v>52</v>
      </c>
      <c r="AE37">
        <v>35</v>
      </c>
      <c r="AF37">
        <v>0.46949999999999997</v>
      </c>
      <c r="AG37">
        <v>21433</v>
      </c>
      <c r="AH37">
        <v>8</v>
      </c>
      <c r="AI37">
        <v>46</v>
      </c>
      <c r="AJ37">
        <v>35</v>
      </c>
      <c r="AK37">
        <v>0.46949999999999997</v>
      </c>
      <c r="AL37">
        <v>26835</v>
      </c>
      <c r="AM37">
        <v>15</v>
      </c>
      <c r="AN37">
        <v>42</v>
      </c>
      <c r="AO37">
        <v>35</v>
      </c>
      <c r="AP37">
        <v>0.46949999999999997</v>
      </c>
      <c r="AQ37">
        <v>8443</v>
      </c>
      <c r="AR37">
        <v>4</v>
      </c>
      <c r="AS37">
        <v>17</v>
      </c>
      <c r="AT37">
        <v>35</v>
      </c>
      <c r="AU37">
        <v>0.46949999999999997</v>
      </c>
      <c r="AV37">
        <v>14021</v>
      </c>
      <c r="AW37">
        <v>7</v>
      </c>
      <c r="AX37">
        <v>27</v>
      </c>
      <c r="AY37">
        <v>35</v>
      </c>
      <c r="AZ37">
        <v>0.46949999999999997</v>
      </c>
      <c r="BA37">
        <v>13000</v>
      </c>
      <c r="BB37">
        <v>5</v>
      </c>
      <c r="BC37">
        <v>26</v>
      </c>
      <c r="BD37">
        <v>35</v>
      </c>
      <c r="BE37">
        <v>0.46949999999999997</v>
      </c>
      <c r="BF37">
        <v>16041</v>
      </c>
      <c r="BG37">
        <v>5</v>
      </c>
      <c r="BH37">
        <v>28</v>
      </c>
    </row>
    <row r="38" spans="1:60" x14ac:dyDescent="0.3">
      <c r="A38">
        <v>36</v>
      </c>
      <c r="B38">
        <v>0.46949999999999997</v>
      </c>
      <c r="C38">
        <v>9021</v>
      </c>
      <c r="D38">
        <v>4</v>
      </c>
      <c r="E38">
        <v>24</v>
      </c>
      <c r="F38">
        <v>36</v>
      </c>
      <c r="G38">
        <v>0.46949999999999997</v>
      </c>
      <c r="H38">
        <v>15021</v>
      </c>
      <c r="I38">
        <v>7</v>
      </c>
      <c r="J38">
        <v>28</v>
      </c>
      <c r="K38">
        <v>36</v>
      </c>
      <c r="L38">
        <v>0.46949999999999997</v>
      </c>
      <c r="M38">
        <v>11485</v>
      </c>
      <c r="N38">
        <v>4</v>
      </c>
      <c r="O38">
        <v>21</v>
      </c>
      <c r="P38">
        <v>36</v>
      </c>
      <c r="Q38">
        <v>0.46949999999999997</v>
      </c>
      <c r="R38">
        <v>18619</v>
      </c>
      <c r="S38">
        <v>9</v>
      </c>
      <c r="T38">
        <v>47</v>
      </c>
      <c r="U38">
        <v>36</v>
      </c>
      <c r="V38">
        <v>0.46949999999999997</v>
      </c>
      <c r="W38">
        <v>16897</v>
      </c>
      <c r="X38">
        <v>8</v>
      </c>
      <c r="Y38">
        <v>35</v>
      </c>
      <c r="Z38">
        <v>36</v>
      </c>
      <c r="AA38">
        <v>0.46949999999999997</v>
      </c>
      <c r="AB38">
        <v>24010</v>
      </c>
      <c r="AC38">
        <v>11</v>
      </c>
      <c r="AD38">
        <v>38</v>
      </c>
      <c r="AE38">
        <v>36</v>
      </c>
      <c r="AF38">
        <v>0.46949999999999997</v>
      </c>
      <c r="AG38">
        <v>14515</v>
      </c>
      <c r="AH38">
        <v>6</v>
      </c>
      <c r="AI38">
        <v>36</v>
      </c>
      <c r="AJ38">
        <v>36</v>
      </c>
      <c r="AK38">
        <v>0.46949999999999997</v>
      </c>
      <c r="AL38">
        <v>28041</v>
      </c>
      <c r="AM38">
        <v>11</v>
      </c>
      <c r="AN38">
        <v>48</v>
      </c>
      <c r="AO38">
        <v>36</v>
      </c>
      <c r="AP38">
        <v>0.46949999999999997</v>
      </c>
      <c r="AQ38">
        <v>8392</v>
      </c>
      <c r="AR38">
        <v>3</v>
      </c>
      <c r="AS38">
        <v>17</v>
      </c>
      <c r="AT38">
        <v>36</v>
      </c>
      <c r="AU38">
        <v>0.46949999999999997</v>
      </c>
      <c r="AV38">
        <v>17103</v>
      </c>
      <c r="AW38">
        <v>5</v>
      </c>
      <c r="AX38">
        <v>33</v>
      </c>
      <c r="AY38">
        <v>36</v>
      </c>
      <c r="AZ38">
        <v>0.46949999999999997</v>
      </c>
      <c r="BA38">
        <v>11649</v>
      </c>
      <c r="BB38">
        <v>6</v>
      </c>
      <c r="BC38">
        <v>22</v>
      </c>
      <c r="BD38">
        <v>36</v>
      </c>
      <c r="BE38">
        <v>0.46949999999999997</v>
      </c>
      <c r="BF38">
        <v>18402</v>
      </c>
      <c r="BG38">
        <v>9</v>
      </c>
      <c r="BH38">
        <v>35</v>
      </c>
    </row>
    <row r="39" spans="1:60" x14ac:dyDescent="0.3">
      <c r="A39">
        <v>37</v>
      </c>
      <c r="B39">
        <v>0.46949999999999997</v>
      </c>
      <c r="C39">
        <v>8292</v>
      </c>
      <c r="D39">
        <v>3</v>
      </c>
      <c r="E39">
        <v>16</v>
      </c>
      <c r="F39">
        <v>37</v>
      </c>
      <c r="G39">
        <v>0.46949999999999997</v>
      </c>
      <c r="H39">
        <v>16794</v>
      </c>
      <c r="I39">
        <v>7</v>
      </c>
      <c r="J39">
        <v>29</v>
      </c>
      <c r="K39">
        <v>37</v>
      </c>
      <c r="L39">
        <v>0.46949999999999997</v>
      </c>
      <c r="M39">
        <v>12732</v>
      </c>
      <c r="N39">
        <v>5</v>
      </c>
      <c r="O39">
        <v>24</v>
      </c>
      <c r="P39">
        <v>37</v>
      </c>
      <c r="Q39">
        <v>0.46949999999999997</v>
      </c>
      <c r="R39">
        <v>14113</v>
      </c>
      <c r="S39">
        <v>5</v>
      </c>
      <c r="T39">
        <v>26</v>
      </c>
      <c r="U39">
        <v>37</v>
      </c>
      <c r="V39">
        <v>0.46949999999999997</v>
      </c>
      <c r="W39">
        <v>16320</v>
      </c>
      <c r="X39">
        <v>7</v>
      </c>
      <c r="Y39">
        <v>33</v>
      </c>
      <c r="Z39">
        <v>37</v>
      </c>
      <c r="AA39">
        <v>0.46949999999999997</v>
      </c>
      <c r="AB39">
        <v>25289</v>
      </c>
      <c r="AC39">
        <v>9</v>
      </c>
      <c r="AD39">
        <v>42</v>
      </c>
      <c r="AE39">
        <v>37</v>
      </c>
      <c r="AF39">
        <v>0.46949999999999997</v>
      </c>
      <c r="AG39">
        <v>14443</v>
      </c>
      <c r="AH39">
        <v>5</v>
      </c>
      <c r="AI39">
        <v>32</v>
      </c>
      <c r="AJ39">
        <v>37</v>
      </c>
      <c r="AK39">
        <v>0.46949999999999997</v>
      </c>
      <c r="AL39">
        <v>25753</v>
      </c>
      <c r="AM39">
        <v>14</v>
      </c>
      <c r="AN39">
        <v>42</v>
      </c>
      <c r="AO39">
        <v>37</v>
      </c>
      <c r="AP39">
        <v>0.46949999999999997</v>
      </c>
      <c r="AQ39">
        <v>8804</v>
      </c>
      <c r="AR39">
        <v>2</v>
      </c>
      <c r="AS39">
        <v>19</v>
      </c>
      <c r="AT39">
        <v>37</v>
      </c>
      <c r="AU39">
        <v>0.46949999999999997</v>
      </c>
      <c r="AV39">
        <v>18474</v>
      </c>
      <c r="AW39">
        <v>6</v>
      </c>
      <c r="AX39">
        <v>34</v>
      </c>
      <c r="AY39">
        <v>37</v>
      </c>
      <c r="AZ39">
        <v>0.46949999999999997</v>
      </c>
      <c r="BA39">
        <v>13330</v>
      </c>
      <c r="BB39">
        <v>6</v>
      </c>
      <c r="BC39">
        <v>32</v>
      </c>
      <c r="BD39">
        <v>37</v>
      </c>
      <c r="BE39">
        <v>0.46949999999999997</v>
      </c>
      <c r="BF39">
        <v>20371</v>
      </c>
      <c r="BG39">
        <v>10</v>
      </c>
      <c r="BH39">
        <v>45</v>
      </c>
    </row>
    <row r="40" spans="1:60" x14ac:dyDescent="0.3">
      <c r="A40">
        <v>38</v>
      </c>
      <c r="B40">
        <v>0.46949999999999997</v>
      </c>
      <c r="C40">
        <v>8323</v>
      </c>
      <c r="D40">
        <v>3</v>
      </c>
      <c r="E40">
        <v>23</v>
      </c>
      <c r="F40">
        <v>38</v>
      </c>
      <c r="G40">
        <v>0.46949999999999997</v>
      </c>
      <c r="H40">
        <v>16918</v>
      </c>
      <c r="I40">
        <v>5</v>
      </c>
      <c r="J40">
        <v>37</v>
      </c>
      <c r="K40">
        <v>38</v>
      </c>
      <c r="L40">
        <v>0.46949999999999997</v>
      </c>
      <c r="M40">
        <v>12330</v>
      </c>
      <c r="N40">
        <v>5</v>
      </c>
      <c r="O40">
        <v>23</v>
      </c>
      <c r="P40">
        <v>38</v>
      </c>
      <c r="Q40">
        <v>0.46949999999999997</v>
      </c>
      <c r="R40">
        <v>14485</v>
      </c>
      <c r="S40">
        <v>5</v>
      </c>
      <c r="T40">
        <v>24</v>
      </c>
      <c r="U40">
        <v>38</v>
      </c>
      <c r="V40">
        <v>0.46949999999999997</v>
      </c>
      <c r="W40">
        <v>16113</v>
      </c>
      <c r="X40">
        <v>8</v>
      </c>
      <c r="Y40">
        <v>29</v>
      </c>
      <c r="Z40">
        <v>38</v>
      </c>
      <c r="AA40">
        <v>0.46949999999999997</v>
      </c>
      <c r="AB40">
        <v>22660</v>
      </c>
      <c r="AC40">
        <v>13</v>
      </c>
      <c r="AD40">
        <v>36</v>
      </c>
      <c r="AE40">
        <v>38</v>
      </c>
      <c r="AF40">
        <v>0.46949999999999997</v>
      </c>
      <c r="AG40">
        <v>19763</v>
      </c>
      <c r="AH40">
        <v>7</v>
      </c>
      <c r="AI40">
        <v>43</v>
      </c>
      <c r="AJ40">
        <v>38</v>
      </c>
      <c r="AK40">
        <v>0.46949999999999997</v>
      </c>
      <c r="AL40">
        <v>27237</v>
      </c>
      <c r="AM40">
        <v>14</v>
      </c>
      <c r="AN40">
        <v>58</v>
      </c>
      <c r="AO40">
        <v>38</v>
      </c>
      <c r="AP40">
        <v>0.46949999999999997</v>
      </c>
      <c r="AQ40">
        <v>7186</v>
      </c>
      <c r="AR40">
        <v>3</v>
      </c>
      <c r="AS40">
        <v>19</v>
      </c>
      <c r="AT40">
        <v>38</v>
      </c>
      <c r="AU40">
        <v>0.46949999999999997</v>
      </c>
      <c r="AV40">
        <v>16701</v>
      </c>
      <c r="AW40">
        <v>5</v>
      </c>
      <c r="AX40">
        <v>28</v>
      </c>
      <c r="AY40">
        <v>38</v>
      </c>
      <c r="AZ40">
        <v>0.46949999999999997</v>
      </c>
      <c r="BA40">
        <v>10557</v>
      </c>
      <c r="BB40">
        <v>4</v>
      </c>
      <c r="BC40">
        <v>27</v>
      </c>
      <c r="BD40">
        <v>38</v>
      </c>
      <c r="BE40">
        <v>0.46949999999999997</v>
      </c>
      <c r="BF40">
        <v>17258</v>
      </c>
      <c r="BG40">
        <v>10</v>
      </c>
      <c r="BH40">
        <v>32</v>
      </c>
    </row>
    <row r="41" spans="1:60" x14ac:dyDescent="0.3">
      <c r="A41">
        <v>39</v>
      </c>
      <c r="B41">
        <v>0.46949999999999997</v>
      </c>
      <c r="C41">
        <v>8375</v>
      </c>
      <c r="D41">
        <v>3</v>
      </c>
      <c r="E41">
        <v>14</v>
      </c>
      <c r="F41">
        <v>39</v>
      </c>
      <c r="G41">
        <v>0.46949999999999997</v>
      </c>
      <c r="H41">
        <v>20258</v>
      </c>
      <c r="I41">
        <v>9</v>
      </c>
      <c r="J41">
        <v>34</v>
      </c>
      <c r="K41">
        <v>39</v>
      </c>
      <c r="L41">
        <v>0.46949999999999997</v>
      </c>
      <c r="M41">
        <v>10454</v>
      </c>
      <c r="N41">
        <v>5</v>
      </c>
      <c r="O41">
        <v>24</v>
      </c>
      <c r="P41">
        <v>39</v>
      </c>
      <c r="Q41">
        <v>0.46949999999999997</v>
      </c>
      <c r="R41">
        <v>16608</v>
      </c>
      <c r="S41">
        <v>6</v>
      </c>
      <c r="T41">
        <v>40</v>
      </c>
      <c r="U41">
        <v>39</v>
      </c>
      <c r="V41">
        <v>0.46949999999999997</v>
      </c>
      <c r="W41">
        <v>16505</v>
      </c>
      <c r="X41">
        <v>9</v>
      </c>
      <c r="Y41">
        <v>29</v>
      </c>
      <c r="Z41">
        <v>39</v>
      </c>
      <c r="AA41">
        <v>0.46949999999999997</v>
      </c>
      <c r="AB41">
        <v>25206</v>
      </c>
      <c r="AC41">
        <v>11</v>
      </c>
      <c r="AD41">
        <v>44</v>
      </c>
      <c r="AE41">
        <v>39</v>
      </c>
      <c r="AF41">
        <v>0.46949999999999997</v>
      </c>
      <c r="AG41">
        <v>19938</v>
      </c>
      <c r="AH41">
        <v>9</v>
      </c>
      <c r="AI41">
        <v>45</v>
      </c>
      <c r="AJ41">
        <v>39</v>
      </c>
      <c r="AK41">
        <v>0.46949999999999997</v>
      </c>
      <c r="AL41">
        <v>28763</v>
      </c>
      <c r="AM41">
        <v>16</v>
      </c>
      <c r="AN41">
        <v>54</v>
      </c>
      <c r="AO41">
        <v>39</v>
      </c>
      <c r="AP41">
        <v>0.46949999999999997</v>
      </c>
      <c r="AQ41">
        <v>9412</v>
      </c>
      <c r="AR41">
        <v>3</v>
      </c>
      <c r="AS41">
        <v>18</v>
      </c>
      <c r="AT41">
        <v>39</v>
      </c>
      <c r="AU41">
        <v>0.46949999999999997</v>
      </c>
      <c r="AV41">
        <v>17227</v>
      </c>
      <c r="AW41">
        <v>6</v>
      </c>
      <c r="AX41">
        <v>31</v>
      </c>
      <c r="AY41">
        <v>39</v>
      </c>
      <c r="AZ41">
        <v>0.46949999999999997</v>
      </c>
      <c r="BA41">
        <v>12392</v>
      </c>
      <c r="BB41">
        <v>10</v>
      </c>
      <c r="BC41">
        <v>36</v>
      </c>
      <c r="BD41">
        <v>39</v>
      </c>
      <c r="BE41">
        <v>0.46949999999999997</v>
      </c>
      <c r="BF41">
        <v>21753</v>
      </c>
      <c r="BG41">
        <v>12</v>
      </c>
      <c r="BH41">
        <v>35</v>
      </c>
    </row>
    <row r="42" spans="1:60" x14ac:dyDescent="0.3">
      <c r="A42">
        <v>40</v>
      </c>
      <c r="B42">
        <v>0.46949999999999997</v>
      </c>
      <c r="C42">
        <v>8677</v>
      </c>
      <c r="D42">
        <v>3</v>
      </c>
      <c r="E42">
        <v>22</v>
      </c>
      <c r="F42">
        <v>40</v>
      </c>
      <c r="G42">
        <v>0.46949999999999997</v>
      </c>
      <c r="H42">
        <v>15588</v>
      </c>
      <c r="I42">
        <v>8</v>
      </c>
      <c r="J42">
        <v>25</v>
      </c>
      <c r="K42">
        <v>40</v>
      </c>
      <c r="L42">
        <v>0.46949999999999997</v>
      </c>
      <c r="M42">
        <v>11103</v>
      </c>
      <c r="N42">
        <v>6</v>
      </c>
      <c r="O42">
        <v>22</v>
      </c>
      <c r="P42">
        <v>40</v>
      </c>
      <c r="Q42">
        <v>0.46949999999999997</v>
      </c>
      <c r="R42">
        <v>12887</v>
      </c>
      <c r="S42">
        <v>6</v>
      </c>
      <c r="T42">
        <v>28</v>
      </c>
      <c r="U42">
        <v>40</v>
      </c>
      <c r="V42">
        <v>0.46949999999999997</v>
      </c>
      <c r="W42">
        <v>15742</v>
      </c>
      <c r="X42">
        <v>8</v>
      </c>
      <c r="Y42">
        <v>26</v>
      </c>
      <c r="Z42">
        <v>40</v>
      </c>
      <c r="AA42">
        <v>0.46949999999999997</v>
      </c>
      <c r="AB42">
        <v>27670</v>
      </c>
      <c r="AC42">
        <v>12</v>
      </c>
      <c r="AD42">
        <v>57</v>
      </c>
      <c r="AE42">
        <v>40</v>
      </c>
      <c r="AF42">
        <v>0.46949999999999997</v>
      </c>
      <c r="AG42">
        <v>29031</v>
      </c>
      <c r="AH42">
        <v>16</v>
      </c>
      <c r="AI42">
        <v>50</v>
      </c>
      <c r="AJ42">
        <v>40</v>
      </c>
      <c r="AK42">
        <v>0.46949999999999997</v>
      </c>
      <c r="AL42">
        <v>23010</v>
      </c>
      <c r="AM42">
        <v>12</v>
      </c>
      <c r="AN42">
        <v>46</v>
      </c>
      <c r="AO42">
        <v>40</v>
      </c>
      <c r="AP42">
        <v>0.46949999999999997</v>
      </c>
      <c r="AQ42">
        <v>7670</v>
      </c>
      <c r="AR42">
        <v>4</v>
      </c>
      <c r="AS42">
        <v>16</v>
      </c>
      <c r="AT42">
        <v>40</v>
      </c>
      <c r="AU42">
        <v>0.46949999999999997</v>
      </c>
      <c r="AV42">
        <v>16093</v>
      </c>
      <c r="AW42">
        <v>7</v>
      </c>
      <c r="AX42">
        <v>28</v>
      </c>
      <c r="AY42">
        <v>40</v>
      </c>
      <c r="AZ42">
        <v>0.46949999999999997</v>
      </c>
      <c r="BA42">
        <v>13464</v>
      </c>
      <c r="BB42">
        <v>7</v>
      </c>
      <c r="BC42">
        <v>31</v>
      </c>
      <c r="BD42">
        <v>40</v>
      </c>
      <c r="BE42">
        <v>0.46949999999999997</v>
      </c>
      <c r="BF42">
        <v>18784</v>
      </c>
      <c r="BG42">
        <v>9</v>
      </c>
      <c r="BH42">
        <v>34</v>
      </c>
    </row>
    <row r="43" spans="1:60" x14ac:dyDescent="0.3">
      <c r="A43">
        <v>41</v>
      </c>
      <c r="B43">
        <v>0.46949999999999997</v>
      </c>
      <c r="C43">
        <v>9000</v>
      </c>
      <c r="D43">
        <v>4</v>
      </c>
      <c r="E43">
        <v>17</v>
      </c>
      <c r="F43">
        <v>41</v>
      </c>
      <c r="G43">
        <v>0.46949999999999997</v>
      </c>
      <c r="H43">
        <v>16196</v>
      </c>
      <c r="I43">
        <v>9</v>
      </c>
      <c r="J43">
        <v>28</v>
      </c>
      <c r="K43">
        <v>41</v>
      </c>
      <c r="L43">
        <v>0.46949999999999997</v>
      </c>
      <c r="M43">
        <v>11144</v>
      </c>
      <c r="N43">
        <v>5</v>
      </c>
      <c r="O43">
        <v>25</v>
      </c>
      <c r="P43">
        <v>41</v>
      </c>
      <c r="Q43">
        <v>0.46949999999999997</v>
      </c>
      <c r="R43">
        <v>12835</v>
      </c>
      <c r="S43">
        <v>6</v>
      </c>
      <c r="T43">
        <v>25</v>
      </c>
      <c r="U43">
        <v>41</v>
      </c>
      <c r="V43">
        <v>0.46949999999999997</v>
      </c>
      <c r="W43">
        <v>19247</v>
      </c>
      <c r="X43">
        <v>8</v>
      </c>
      <c r="Y43">
        <v>39</v>
      </c>
      <c r="Z43">
        <v>41</v>
      </c>
      <c r="AA43">
        <v>0.46949999999999997</v>
      </c>
      <c r="AB43">
        <v>26588</v>
      </c>
      <c r="AC43">
        <v>13</v>
      </c>
      <c r="AD43">
        <v>40</v>
      </c>
      <c r="AE43">
        <v>41</v>
      </c>
      <c r="AF43">
        <v>0.46949999999999997</v>
      </c>
      <c r="AG43">
        <v>21876</v>
      </c>
      <c r="AH43">
        <v>11</v>
      </c>
      <c r="AI43">
        <v>38</v>
      </c>
      <c r="AJ43">
        <v>41</v>
      </c>
      <c r="AK43">
        <v>0.46949999999999997</v>
      </c>
      <c r="AL43">
        <v>28598</v>
      </c>
      <c r="AM43">
        <v>14</v>
      </c>
      <c r="AN43">
        <v>48</v>
      </c>
      <c r="AO43">
        <v>41</v>
      </c>
      <c r="AP43">
        <v>0.46949999999999997</v>
      </c>
      <c r="AQ43">
        <v>9113</v>
      </c>
      <c r="AR43">
        <v>5</v>
      </c>
      <c r="AS43">
        <v>17</v>
      </c>
      <c r="AT43">
        <v>41</v>
      </c>
      <c r="AU43">
        <v>0.46949999999999997</v>
      </c>
      <c r="AV43">
        <v>17845</v>
      </c>
      <c r="AW43">
        <v>7</v>
      </c>
      <c r="AX43">
        <v>44</v>
      </c>
      <c r="AY43">
        <v>41</v>
      </c>
      <c r="AZ43">
        <v>0.46949999999999997</v>
      </c>
      <c r="BA43">
        <v>11567</v>
      </c>
      <c r="BB43">
        <v>4</v>
      </c>
      <c r="BC43">
        <v>24</v>
      </c>
      <c r="BD43">
        <v>41</v>
      </c>
      <c r="BE43">
        <v>0.46949999999999997</v>
      </c>
      <c r="BF43">
        <v>19887</v>
      </c>
      <c r="BG43">
        <v>7</v>
      </c>
      <c r="BH43">
        <v>37</v>
      </c>
    </row>
    <row r="44" spans="1:60" x14ac:dyDescent="0.3">
      <c r="A44">
        <v>42</v>
      </c>
      <c r="B44">
        <v>0.46949999999999997</v>
      </c>
      <c r="C44">
        <v>10625</v>
      </c>
      <c r="D44">
        <v>5</v>
      </c>
      <c r="E44">
        <v>21</v>
      </c>
      <c r="F44">
        <v>42</v>
      </c>
      <c r="G44">
        <v>0.46949999999999997</v>
      </c>
      <c r="H44">
        <v>14423</v>
      </c>
      <c r="I44">
        <v>5</v>
      </c>
      <c r="J44">
        <v>25</v>
      </c>
      <c r="K44">
        <v>42</v>
      </c>
      <c r="L44">
        <v>0.46949999999999997</v>
      </c>
      <c r="M44">
        <v>11041</v>
      </c>
      <c r="N44">
        <v>4</v>
      </c>
      <c r="O44">
        <v>24</v>
      </c>
      <c r="P44">
        <v>42</v>
      </c>
      <c r="Q44">
        <v>0.46949999999999997</v>
      </c>
      <c r="R44">
        <v>18691</v>
      </c>
      <c r="S44">
        <v>5</v>
      </c>
      <c r="T44">
        <v>33</v>
      </c>
      <c r="U44">
        <v>42</v>
      </c>
      <c r="V44">
        <v>0.46949999999999997</v>
      </c>
      <c r="W44">
        <v>15289</v>
      </c>
      <c r="X44">
        <v>7</v>
      </c>
      <c r="Y44">
        <v>25</v>
      </c>
      <c r="Z44">
        <v>42</v>
      </c>
      <c r="AA44">
        <v>0.46949999999999997</v>
      </c>
      <c r="AB44">
        <v>30773</v>
      </c>
      <c r="AC44">
        <v>11</v>
      </c>
      <c r="AD44">
        <v>58</v>
      </c>
      <c r="AE44">
        <v>42</v>
      </c>
      <c r="AF44">
        <v>0.46949999999999997</v>
      </c>
      <c r="AG44">
        <v>24938</v>
      </c>
      <c r="AH44">
        <v>11</v>
      </c>
      <c r="AI44">
        <v>44</v>
      </c>
      <c r="AJ44">
        <v>42</v>
      </c>
      <c r="AK44">
        <v>0.46949999999999997</v>
      </c>
      <c r="AL44">
        <v>32722</v>
      </c>
      <c r="AM44">
        <v>16</v>
      </c>
      <c r="AN44">
        <v>54</v>
      </c>
      <c r="AO44">
        <v>42</v>
      </c>
      <c r="AP44">
        <v>0.46949999999999997</v>
      </c>
      <c r="AQ44">
        <v>7876</v>
      </c>
      <c r="AR44">
        <v>3</v>
      </c>
      <c r="AS44">
        <v>16</v>
      </c>
      <c r="AT44">
        <v>42</v>
      </c>
      <c r="AU44">
        <v>0.46949999999999997</v>
      </c>
      <c r="AV44">
        <v>16371</v>
      </c>
      <c r="AW44">
        <v>8</v>
      </c>
      <c r="AX44">
        <v>28</v>
      </c>
      <c r="AY44">
        <v>42</v>
      </c>
      <c r="AZ44">
        <v>0.46949999999999997</v>
      </c>
      <c r="BA44">
        <v>10412</v>
      </c>
      <c r="BB44">
        <v>5</v>
      </c>
      <c r="BC44">
        <v>19</v>
      </c>
      <c r="BD44">
        <v>42</v>
      </c>
      <c r="BE44">
        <v>0.46949999999999997</v>
      </c>
      <c r="BF44">
        <v>19278</v>
      </c>
      <c r="BG44">
        <v>9</v>
      </c>
      <c r="BH44">
        <v>36</v>
      </c>
    </row>
    <row r="45" spans="1:60" x14ac:dyDescent="0.3">
      <c r="A45">
        <v>43</v>
      </c>
      <c r="B45">
        <v>0.46949999999999997</v>
      </c>
      <c r="C45">
        <v>8083</v>
      </c>
      <c r="D45">
        <v>3</v>
      </c>
      <c r="E45">
        <v>17</v>
      </c>
      <c r="F45">
        <v>43</v>
      </c>
      <c r="G45">
        <v>0.46949999999999997</v>
      </c>
      <c r="H45">
        <v>17196</v>
      </c>
      <c r="I45">
        <v>9</v>
      </c>
      <c r="J45">
        <v>30</v>
      </c>
      <c r="K45">
        <v>43</v>
      </c>
      <c r="L45">
        <v>0.46949999999999997</v>
      </c>
      <c r="M45">
        <v>13175</v>
      </c>
      <c r="N45">
        <v>6</v>
      </c>
      <c r="O45">
        <v>30</v>
      </c>
      <c r="P45">
        <v>43</v>
      </c>
      <c r="Q45">
        <v>0.46949999999999997</v>
      </c>
      <c r="R45">
        <v>14505</v>
      </c>
      <c r="S45">
        <v>7</v>
      </c>
      <c r="T45">
        <v>30</v>
      </c>
      <c r="U45">
        <v>43</v>
      </c>
      <c r="V45">
        <v>0.46949999999999997</v>
      </c>
      <c r="W45">
        <v>23876</v>
      </c>
      <c r="X45">
        <v>8</v>
      </c>
      <c r="Y45">
        <v>49</v>
      </c>
      <c r="Z45">
        <v>43</v>
      </c>
      <c r="AA45">
        <v>0.46949999999999997</v>
      </c>
      <c r="AB45">
        <v>30505</v>
      </c>
      <c r="AC45">
        <v>14</v>
      </c>
      <c r="AD45">
        <v>54</v>
      </c>
      <c r="AE45">
        <v>43</v>
      </c>
      <c r="AF45">
        <v>0.46949999999999997</v>
      </c>
      <c r="AG45">
        <v>17546</v>
      </c>
      <c r="AH45">
        <v>7</v>
      </c>
      <c r="AI45">
        <v>31</v>
      </c>
      <c r="AJ45">
        <v>43</v>
      </c>
      <c r="AK45">
        <v>0.46949999999999997</v>
      </c>
      <c r="AL45">
        <v>25340</v>
      </c>
      <c r="AM45">
        <v>9</v>
      </c>
      <c r="AN45">
        <v>45</v>
      </c>
      <c r="AO45">
        <v>43</v>
      </c>
      <c r="AP45">
        <v>0.46949999999999997</v>
      </c>
      <c r="AQ45">
        <v>6474</v>
      </c>
      <c r="AR45">
        <v>2</v>
      </c>
      <c r="AS45">
        <v>12</v>
      </c>
      <c r="AT45">
        <v>43</v>
      </c>
      <c r="AU45">
        <v>0.46949999999999997</v>
      </c>
      <c r="AV45">
        <v>19608</v>
      </c>
      <c r="AW45">
        <v>9</v>
      </c>
      <c r="AX45">
        <v>34</v>
      </c>
      <c r="AY45">
        <v>43</v>
      </c>
      <c r="AZ45">
        <v>0.46949999999999997</v>
      </c>
      <c r="BA45">
        <v>15196</v>
      </c>
      <c r="BB45">
        <v>8</v>
      </c>
      <c r="BC45">
        <v>26</v>
      </c>
      <c r="BD45">
        <v>43</v>
      </c>
      <c r="BE45">
        <v>0.46949999999999997</v>
      </c>
      <c r="BF45">
        <v>17268</v>
      </c>
      <c r="BG45">
        <v>8</v>
      </c>
      <c r="BH45">
        <v>41</v>
      </c>
    </row>
    <row r="46" spans="1:60" x14ac:dyDescent="0.3">
      <c r="A46">
        <v>44</v>
      </c>
      <c r="B46">
        <v>0.46949999999999997</v>
      </c>
      <c r="C46">
        <v>7729</v>
      </c>
      <c r="D46">
        <v>2</v>
      </c>
      <c r="E46">
        <v>20</v>
      </c>
      <c r="F46">
        <v>44</v>
      </c>
      <c r="G46">
        <v>0.46949999999999997</v>
      </c>
      <c r="H46">
        <v>16072</v>
      </c>
      <c r="I46">
        <v>7</v>
      </c>
      <c r="J46">
        <v>25</v>
      </c>
      <c r="K46">
        <v>44</v>
      </c>
      <c r="L46">
        <v>0.46949999999999997</v>
      </c>
      <c r="M46">
        <v>15289</v>
      </c>
      <c r="N46">
        <v>5</v>
      </c>
      <c r="O46">
        <v>32</v>
      </c>
      <c r="P46">
        <v>44</v>
      </c>
      <c r="Q46">
        <v>0.46949999999999997</v>
      </c>
      <c r="R46">
        <v>19124</v>
      </c>
      <c r="S46">
        <v>7</v>
      </c>
      <c r="T46">
        <v>32</v>
      </c>
      <c r="U46">
        <v>44</v>
      </c>
      <c r="V46">
        <v>0.46949999999999997</v>
      </c>
      <c r="W46">
        <v>21216</v>
      </c>
      <c r="X46">
        <v>6</v>
      </c>
      <c r="Y46">
        <v>37</v>
      </c>
      <c r="Z46">
        <v>44</v>
      </c>
      <c r="AA46">
        <v>0.46949999999999997</v>
      </c>
      <c r="AB46">
        <v>31763</v>
      </c>
      <c r="AC46">
        <v>16</v>
      </c>
      <c r="AD46">
        <v>55</v>
      </c>
      <c r="AE46">
        <v>44</v>
      </c>
      <c r="AF46">
        <v>0.46949999999999997</v>
      </c>
      <c r="AG46">
        <v>24320</v>
      </c>
      <c r="AH46">
        <v>10</v>
      </c>
      <c r="AI46">
        <v>49</v>
      </c>
      <c r="AJ46">
        <v>44</v>
      </c>
      <c r="AK46">
        <v>0.46949999999999997</v>
      </c>
      <c r="AL46">
        <v>21722</v>
      </c>
      <c r="AM46">
        <v>10</v>
      </c>
      <c r="AN46">
        <v>38</v>
      </c>
      <c r="AO46">
        <v>44</v>
      </c>
      <c r="AP46">
        <v>0.46949999999999997</v>
      </c>
      <c r="AQ46">
        <v>10412</v>
      </c>
      <c r="AR46">
        <v>5</v>
      </c>
      <c r="AS46">
        <v>19</v>
      </c>
      <c r="AT46">
        <v>44</v>
      </c>
      <c r="AU46">
        <v>0.46949999999999997</v>
      </c>
      <c r="AV46">
        <v>17134</v>
      </c>
      <c r="AW46">
        <v>7</v>
      </c>
      <c r="AX46">
        <v>36</v>
      </c>
      <c r="AY46">
        <v>44</v>
      </c>
      <c r="AZ46">
        <v>0.46949999999999997</v>
      </c>
      <c r="BA46">
        <v>11206</v>
      </c>
      <c r="BB46">
        <v>6</v>
      </c>
      <c r="BC46">
        <v>21</v>
      </c>
      <c r="BD46">
        <v>44</v>
      </c>
      <c r="BE46">
        <v>0.46949999999999997</v>
      </c>
      <c r="BF46">
        <v>18814</v>
      </c>
      <c r="BG46">
        <v>9</v>
      </c>
      <c r="BH46">
        <v>35</v>
      </c>
    </row>
    <row r="47" spans="1:60" x14ac:dyDescent="0.3">
      <c r="A47">
        <v>45</v>
      </c>
      <c r="B47">
        <v>0.46949999999999997</v>
      </c>
      <c r="C47">
        <v>7844</v>
      </c>
      <c r="D47">
        <v>3</v>
      </c>
      <c r="E47">
        <v>15</v>
      </c>
      <c r="F47">
        <v>45</v>
      </c>
      <c r="G47">
        <v>0.46949999999999997</v>
      </c>
      <c r="H47">
        <v>15268</v>
      </c>
      <c r="I47">
        <v>5</v>
      </c>
      <c r="J47">
        <v>36</v>
      </c>
      <c r="K47">
        <v>45</v>
      </c>
      <c r="L47">
        <v>0.46949999999999997</v>
      </c>
      <c r="M47">
        <v>13309</v>
      </c>
      <c r="N47">
        <v>5</v>
      </c>
      <c r="O47">
        <v>26</v>
      </c>
      <c r="P47">
        <v>45</v>
      </c>
      <c r="Q47">
        <v>0.46949999999999997</v>
      </c>
      <c r="R47">
        <v>17979</v>
      </c>
      <c r="S47">
        <v>8</v>
      </c>
      <c r="T47">
        <v>31</v>
      </c>
      <c r="U47">
        <v>45</v>
      </c>
      <c r="V47">
        <v>0.46949999999999997</v>
      </c>
      <c r="W47">
        <v>14897</v>
      </c>
      <c r="X47">
        <v>6</v>
      </c>
      <c r="Y47">
        <v>28</v>
      </c>
      <c r="Z47">
        <v>45</v>
      </c>
      <c r="AA47">
        <v>0.46949999999999997</v>
      </c>
      <c r="AB47">
        <v>25649</v>
      </c>
      <c r="AC47">
        <v>12</v>
      </c>
      <c r="AD47">
        <v>45</v>
      </c>
      <c r="AE47">
        <v>45</v>
      </c>
      <c r="AF47">
        <v>0.46949999999999997</v>
      </c>
      <c r="AG47">
        <v>18711</v>
      </c>
      <c r="AH47">
        <v>6</v>
      </c>
      <c r="AI47">
        <v>40</v>
      </c>
      <c r="AJ47">
        <v>45</v>
      </c>
      <c r="AK47">
        <v>0.46949999999999997</v>
      </c>
      <c r="AL47">
        <v>25639</v>
      </c>
      <c r="AM47">
        <v>15</v>
      </c>
      <c r="AN47">
        <v>42</v>
      </c>
      <c r="AO47">
        <v>45</v>
      </c>
      <c r="AP47">
        <v>0.46949999999999997</v>
      </c>
      <c r="AQ47">
        <v>8876</v>
      </c>
      <c r="AR47">
        <v>3</v>
      </c>
      <c r="AS47">
        <v>21</v>
      </c>
      <c r="AT47">
        <v>45</v>
      </c>
      <c r="AU47">
        <v>0.46949999999999997</v>
      </c>
      <c r="AV47">
        <v>15567</v>
      </c>
      <c r="AW47">
        <v>6</v>
      </c>
      <c r="AX47">
        <v>35</v>
      </c>
      <c r="AY47">
        <v>45</v>
      </c>
      <c r="AZ47">
        <v>0.46949999999999997</v>
      </c>
      <c r="BA47">
        <v>12206</v>
      </c>
      <c r="BB47">
        <v>6</v>
      </c>
      <c r="BC47">
        <v>21</v>
      </c>
      <c r="BD47">
        <v>45</v>
      </c>
      <c r="BE47">
        <v>0.46949999999999997</v>
      </c>
      <c r="BF47">
        <v>18062</v>
      </c>
      <c r="BG47">
        <v>10</v>
      </c>
      <c r="BH47">
        <v>31</v>
      </c>
    </row>
    <row r="48" spans="1:60" x14ac:dyDescent="0.3">
      <c r="A48">
        <v>46</v>
      </c>
      <c r="B48">
        <v>0.46949999999999997</v>
      </c>
      <c r="C48">
        <v>9667</v>
      </c>
      <c r="D48">
        <v>4</v>
      </c>
      <c r="E48">
        <v>20</v>
      </c>
      <c r="F48">
        <v>46</v>
      </c>
      <c r="G48">
        <v>0.46949999999999997</v>
      </c>
      <c r="H48">
        <v>14722</v>
      </c>
      <c r="I48">
        <v>5</v>
      </c>
      <c r="J48">
        <v>25</v>
      </c>
      <c r="K48">
        <v>46</v>
      </c>
      <c r="L48">
        <v>0.46949999999999997</v>
      </c>
      <c r="M48">
        <v>9701</v>
      </c>
      <c r="N48">
        <v>4</v>
      </c>
      <c r="O48">
        <v>19</v>
      </c>
      <c r="P48">
        <v>46</v>
      </c>
      <c r="Q48">
        <v>0.46949999999999997</v>
      </c>
      <c r="R48">
        <v>16526</v>
      </c>
      <c r="S48">
        <v>7</v>
      </c>
      <c r="T48">
        <v>42</v>
      </c>
      <c r="U48">
        <v>46</v>
      </c>
      <c r="V48">
        <v>0.46949999999999997</v>
      </c>
      <c r="W48">
        <v>19247</v>
      </c>
      <c r="X48">
        <v>9</v>
      </c>
      <c r="Y48">
        <v>35</v>
      </c>
      <c r="Z48">
        <v>46</v>
      </c>
      <c r="AA48">
        <v>0.46949999999999997</v>
      </c>
      <c r="AB48">
        <v>26371</v>
      </c>
      <c r="AC48">
        <v>13</v>
      </c>
      <c r="AD48">
        <v>45</v>
      </c>
      <c r="AE48">
        <v>46</v>
      </c>
      <c r="AF48">
        <v>0.46949999999999997</v>
      </c>
      <c r="AG48">
        <v>24691</v>
      </c>
      <c r="AH48">
        <v>10</v>
      </c>
      <c r="AI48">
        <v>40</v>
      </c>
      <c r="AJ48">
        <v>46</v>
      </c>
      <c r="AK48">
        <v>0.46949999999999997</v>
      </c>
      <c r="AL48">
        <v>25278</v>
      </c>
      <c r="AM48">
        <v>13</v>
      </c>
      <c r="AN48">
        <v>47</v>
      </c>
      <c r="AO48">
        <v>46</v>
      </c>
      <c r="AP48">
        <v>0.46949999999999997</v>
      </c>
      <c r="AQ48">
        <v>9505</v>
      </c>
      <c r="AR48">
        <v>3</v>
      </c>
      <c r="AS48">
        <v>23</v>
      </c>
      <c r="AT48">
        <v>46</v>
      </c>
      <c r="AU48">
        <v>0.46949999999999997</v>
      </c>
      <c r="AV48">
        <v>19866</v>
      </c>
      <c r="AW48">
        <v>9</v>
      </c>
      <c r="AX48">
        <v>35</v>
      </c>
      <c r="AY48">
        <v>46</v>
      </c>
      <c r="AZ48">
        <v>0.46949999999999997</v>
      </c>
      <c r="BA48">
        <v>11474</v>
      </c>
      <c r="BB48">
        <v>6</v>
      </c>
      <c r="BC48">
        <v>27</v>
      </c>
      <c r="BD48">
        <v>46</v>
      </c>
      <c r="BE48">
        <v>0.46949999999999997</v>
      </c>
      <c r="BF48">
        <v>15258</v>
      </c>
      <c r="BG48">
        <v>6</v>
      </c>
      <c r="BH48">
        <v>27</v>
      </c>
    </row>
    <row r="49" spans="1:60" x14ac:dyDescent="0.3">
      <c r="A49">
        <v>47</v>
      </c>
      <c r="B49">
        <v>0.46949999999999997</v>
      </c>
      <c r="C49">
        <v>8573</v>
      </c>
      <c r="D49">
        <v>4</v>
      </c>
      <c r="E49">
        <v>16</v>
      </c>
      <c r="F49">
        <v>47</v>
      </c>
      <c r="G49">
        <v>0.46949999999999997</v>
      </c>
      <c r="H49">
        <v>14052</v>
      </c>
      <c r="I49">
        <v>7</v>
      </c>
      <c r="J49">
        <v>33</v>
      </c>
      <c r="K49">
        <v>47</v>
      </c>
      <c r="L49">
        <v>0.46949999999999997</v>
      </c>
      <c r="M49">
        <v>13082</v>
      </c>
      <c r="N49">
        <v>5</v>
      </c>
      <c r="O49">
        <v>26</v>
      </c>
      <c r="P49">
        <v>47</v>
      </c>
      <c r="Q49">
        <v>0.46949999999999997</v>
      </c>
      <c r="R49">
        <v>19351</v>
      </c>
      <c r="S49">
        <v>7</v>
      </c>
      <c r="T49">
        <v>34</v>
      </c>
      <c r="U49">
        <v>47</v>
      </c>
      <c r="V49">
        <v>0.46949999999999997</v>
      </c>
      <c r="W49">
        <v>16351</v>
      </c>
      <c r="X49">
        <v>8</v>
      </c>
      <c r="Y49">
        <v>32</v>
      </c>
      <c r="Z49">
        <v>47</v>
      </c>
      <c r="AA49">
        <v>0.46949999999999997</v>
      </c>
      <c r="AB49">
        <v>27753</v>
      </c>
      <c r="AC49">
        <v>15</v>
      </c>
      <c r="AD49">
        <v>48</v>
      </c>
      <c r="AE49">
        <v>47</v>
      </c>
      <c r="AF49">
        <v>0.46949999999999997</v>
      </c>
      <c r="AG49">
        <v>15402</v>
      </c>
      <c r="AH49">
        <v>7</v>
      </c>
      <c r="AI49">
        <v>31</v>
      </c>
      <c r="AJ49">
        <v>47</v>
      </c>
      <c r="AK49">
        <v>0.46949999999999997</v>
      </c>
      <c r="AL49">
        <v>30351</v>
      </c>
      <c r="AM49">
        <v>14</v>
      </c>
      <c r="AN49">
        <v>48</v>
      </c>
      <c r="AO49">
        <v>47</v>
      </c>
      <c r="AP49">
        <v>0.46949999999999997</v>
      </c>
      <c r="AQ49">
        <v>10763</v>
      </c>
      <c r="AR49">
        <v>5</v>
      </c>
      <c r="AS49">
        <v>25</v>
      </c>
      <c r="AT49">
        <v>47</v>
      </c>
      <c r="AU49">
        <v>0.46949999999999997</v>
      </c>
      <c r="AV49">
        <v>15990</v>
      </c>
      <c r="AW49">
        <v>8</v>
      </c>
      <c r="AX49">
        <v>33</v>
      </c>
      <c r="AY49">
        <v>47</v>
      </c>
      <c r="AZ49">
        <v>0.46949999999999997</v>
      </c>
      <c r="BA49">
        <v>12454</v>
      </c>
      <c r="BB49">
        <v>7</v>
      </c>
      <c r="BC49">
        <v>23</v>
      </c>
      <c r="BD49">
        <v>47</v>
      </c>
      <c r="BE49">
        <v>0.46949999999999997</v>
      </c>
      <c r="BF49">
        <v>17536</v>
      </c>
      <c r="BG49">
        <v>10</v>
      </c>
      <c r="BH49">
        <v>27</v>
      </c>
    </row>
    <row r="50" spans="1:60" x14ac:dyDescent="0.3">
      <c r="A50">
        <v>48</v>
      </c>
      <c r="B50">
        <v>0.46949999999999997</v>
      </c>
      <c r="C50">
        <v>7885</v>
      </c>
      <c r="D50">
        <v>2</v>
      </c>
      <c r="E50">
        <v>20</v>
      </c>
      <c r="F50">
        <v>48</v>
      </c>
      <c r="G50">
        <v>0.46949999999999997</v>
      </c>
      <c r="H50">
        <v>14268</v>
      </c>
      <c r="I50">
        <v>7</v>
      </c>
      <c r="J50">
        <v>25</v>
      </c>
      <c r="K50">
        <v>48</v>
      </c>
      <c r="L50">
        <v>0.46949999999999997</v>
      </c>
      <c r="M50">
        <v>12010</v>
      </c>
      <c r="N50">
        <v>6</v>
      </c>
      <c r="O50">
        <v>25</v>
      </c>
      <c r="P50">
        <v>48</v>
      </c>
      <c r="Q50">
        <v>0.46949999999999997</v>
      </c>
      <c r="R50">
        <v>19010</v>
      </c>
      <c r="S50">
        <v>10</v>
      </c>
      <c r="T50">
        <v>35</v>
      </c>
      <c r="U50">
        <v>48</v>
      </c>
      <c r="V50">
        <v>0.46949999999999997</v>
      </c>
      <c r="W50">
        <v>15309</v>
      </c>
      <c r="X50">
        <v>5</v>
      </c>
      <c r="Y50">
        <v>28</v>
      </c>
      <c r="Z50">
        <v>48</v>
      </c>
      <c r="AA50">
        <v>0.46949999999999997</v>
      </c>
      <c r="AB50">
        <v>27722</v>
      </c>
      <c r="AC50">
        <v>12</v>
      </c>
      <c r="AD50">
        <v>49</v>
      </c>
      <c r="AE50">
        <v>48</v>
      </c>
      <c r="AF50">
        <v>0.46949999999999997</v>
      </c>
      <c r="AG50">
        <v>17845</v>
      </c>
      <c r="AH50">
        <v>9</v>
      </c>
      <c r="AI50">
        <v>34</v>
      </c>
      <c r="AJ50">
        <v>48</v>
      </c>
      <c r="AK50">
        <v>0.46949999999999997</v>
      </c>
      <c r="AL50">
        <v>37876</v>
      </c>
      <c r="AM50">
        <v>26</v>
      </c>
      <c r="AN50">
        <v>58</v>
      </c>
      <c r="AO50">
        <v>48</v>
      </c>
      <c r="AP50">
        <v>0.46949999999999997</v>
      </c>
      <c r="AQ50">
        <v>8959</v>
      </c>
      <c r="AR50">
        <v>4</v>
      </c>
      <c r="AS50">
        <v>17</v>
      </c>
      <c r="AT50">
        <v>48</v>
      </c>
      <c r="AU50">
        <v>0.46949999999999997</v>
      </c>
      <c r="AV50">
        <v>15938</v>
      </c>
      <c r="AW50">
        <v>8</v>
      </c>
      <c r="AX50">
        <v>30</v>
      </c>
      <c r="AY50">
        <v>48</v>
      </c>
      <c r="AZ50">
        <v>0.46949999999999997</v>
      </c>
      <c r="BA50">
        <v>11845</v>
      </c>
      <c r="BB50">
        <v>7</v>
      </c>
      <c r="BC50">
        <v>20</v>
      </c>
      <c r="BD50">
        <v>48</v>
      </c>
      <c r="BE50">
        <v>0.46949999999999997</v>
      </c>
      <c r="BF50">
        <v>14691</v>
      </c>
      <c r="BG50">
        <v>6</v>
      </c>
      <c r="BH50">
        <v>26</v>
      </c>
    </row>
    <row r="51" spans="1:60" x14ac:dyDescent="0.3">
      <c r="A51">
        <v>49</v>
      </c>
      <c r="B51">
        <v>0.46949999999999997</v>
      </c>
      <c r="C51">
        <v>10948</v>
      </c>
      <c r="D51">
        <v>4</v>
      </c>
      <c r="E51">
        <v>23</v>
      </c>
      <c r="F51">
        <v>49</v>
      </c>
      <c r="G51">
        <v>0.46949999999999997</v>
      </c>
      <c r="H51">
        <v>12773</v>
      </c>
      <c r="I51">
        <v>6</v>
      </c>
      <c r="J51">
        <v>24</v>
      </c>
      <c r="K51">
        <v>49</v>
      </c>
      <c r="L51">
        <v>0.46949999999999997</v>
      </c>
      <c r="M51">
        <v>12784</v>
      </c>
      <c r="N51">
        <v>5</v>
      </c>
      <c r="O51">
        <v>27</v>
      </c>
      <c r="P51">
        <v>49</v>
      </c>
      <c r="Q51">
        <v>0.46949999999999997</v>
      </c>
      <c r="R51">
        <v>18454</v>
      </c>
      <c r="S51">
        <v>8</v>
      </c>
      <c r="T51">
        <v>37</v>
      </c>
      <c r="U51">
        <v>49</v>
      </c>
      <c r="V51">
        <v>0.46949999999999997</v>
      </c>
      <c r="W51">
        <v>13546</v>
      </c>
      <c r="X51">
        <v>6</v>
      </c>
      <c r="Y51">
        <v>31</v>
      </c>
      <c r="Z51">
        <v>49</v>
      </c>
      <c r="AA51">
        <v>0.46949999999999997</v>
      </c>
      <c r="AB51">
        <v>25464</v>
      </c>
      <c r="AC51">
        <v>14</v>
      </c>
      <c r="AD51">
        <v>43</v>
      </c>
      <c r="AE51">
        <v>49</v>
      </c>
      <c r="AF51">
        <v>0.46949999999999997</v>
      </c>
      <c r="AG51">
        <v>24866</v>
      </c>
      <c r="AH51">
        <v>15</v>
      </c>
      <c r="AI51">
        <v>54</v>
      </c>
      <c r="AJ51">
        <v>49</v>
      </c>
      <c r="AK51">
        <v>0.46949999999999997</v>
      </c>
      <c r="AL51">
        <v>45505</v>
      </c>
      <c r="AM51">
        <v>28</v>
      </c>
      <c r="AN51">
        <v>69</v>
      </c>
      <c r="AO51">
        <v>49</v>
      </c>
      <c r="AP51">
        <v>0.46949999999999997</v>
      </c>
      <c r="AQ51">
        <v>9144</v>
      </c>
      <c r="AR51">
        <v>4</v>
      </c>
      <c r="AS51">
        <v>18</v>
      </c>
      <c r="AT51">
        <v>49</v>
      </c>
      <c r="AU51">
        <v>0.46949999999999997</v>
      </c>
      <c r="AV51">
        <v>14361</v>
      </c>
      <c r="AW51">
        <v>6</v>
      </c>
      <c r="AX51">
        <v>24</v>
      </c>
      <c r="AY51">
        <v>49</v>
      </c>
      <c r="AZ51">
        <v>0.46949999999999997</v>
      </c>
      <c r="BA51">
        <v>13021</v>
      </c>
      <c r="BB51">
        <v>7</v>
      </c>
      <c r="BC51">
        <v>23</v>
      </c>
      <c r="BD51">
        <v>49</v>
      </c>
      <c r="BE51">
        <v>0.46949999999999997</v>
      </c>
      <c r="BF51">
        <v>17649</v>
      </c>
      <c r="BG51">
        <v>7</v>
      </c>
      <c r="BH51">
        <v>28</v>
      </c>
    </row>
    <row r="52" spans="1:60" x14ac:dyDescent="0.3">
      <c r="A52">
        <v>50</v>
      </c>
      <c r="B52">
        <v>0.46949999999999997</v>
      </c>
      <c r="C52">
        <v>7719</v>
      </c>
      <c r="D52">
        <v>3</v>
      </c>
      <c r="E52">
        <v>17</v>
      </c>
      <c r="F52">
        <v>50</v>
      </c>
      <c r="G52">
        <v>0.46949999999999997</v>
      </c>
      <c r="H52">
        <v>13093</v>
      </c>
      <c r="I52">
        <v>6</v>
      </c>
      <c r="J52">
        <v>22</v>
      </c>
      <c r="K52">
        <v>50</v>
      </c>
      <c r="L52">
        <v>0.46949999999999997</v>
      </c>
      <c r="M52">
        <v>14010</v>
      </c>
      <c r="N52">
        <v>5</v>
      </c>
      <c r="O52">
        <v>26</v>
      </c>
      <c r="P52">
        <v>50</v>
      </c>
      <c r="Q52">
        <v>0.46949999999999997</v>
      </c>
      <c r="R52">
        <v>21464</v>
      </c>
      <c r="S52">
        <v>8</v>
      </c>
      <c r="T52">
        <v>40</v>
      </c>
      <c r="U52">
        <v>50</v>
      </c>
      <c r="V52">
        <v>0.46949999999999997</v>
      </c>
      <c r="W52">
        <v>17247</v>
      </c>
      <c r="X52">
        <v>8</v>
      </c>
      <c r="Y52">
        <v>33</v>
      </c>
      <c r="Z52">
        <v>50</v>
      </c>
      <c r="AA52">
        <v>0.46949999999999997</v>
      </c>
      <c r="AB52">
        <v>24773</v>
      </c>
      <c r="AC52">
        <v>13</v>
      </c>
      <c r="AD52">
        <v>40</v>
      </c>
      <c r="AE52">
        <v>50</v>
      </c>
      <c r="AF52">
        <v>0.46949999999999997</v>
      </c>
      <c r="AG52">
        <v>27464</v>
      </c>
      <c r="AH52">
        <v>18</v>
      </c>
      <c r="AI52">
        <v>42</v>
      </c>
      <c r="AJ52">
        <v>50</v>
      </c>
      <c r="AK52">
        <v>0.46949999999999997</v>
      </c>
      <c r="AL52">
        <v>35165</v>
      </c>
      <c r="AM52">
        <v>19</v>
      </c>
      <c r="AN52">
        <v>65</v>
      </c>
      <c r="AO52">
        <v>50</v>
      </c>
      <c r="AP52">
        <v>0.46949999999999997</v>
      </c>
      <c r="AQ52">
        <v>9691</v>
      </c>
      <c r="AR52">
        <v>4</v>
      </c>
      <c r="AS52">
        <v>31</v>
      </c>
      <c r="AT52">
        <v>50</v>
      </c>
      <c r="AU52">
        <v>0.46949999999999997</v>
      </c>
      <c r="AV52">
        <v>15402</v>
      </c>
      <c r="AW52">
        <v>6</v>
      </c>
      <c r="AX52">
        <v>32</v>
      </c>
      <c r="AY52">
        <v>50</v>
      </c>
      <c r="AZ52">
        <v>0.46949999999999997</v>
      </c>
      <c r="BA52">
        <v>15546</v>
      </c>
      <c r="BB52">
        <v>8</v>
      </c>
      <c r="BC52">
        <v>27</v>
      </c>
      <c r="BD52">
        <v>50</v>
      </c>
      <c r="BE52">
        <v>0.46949999999999997</v>
      </c>
      <c r="BF52">
        <v>16691</v>
      </c>
      <c r="BG52">
        <v>7</v>
      </c>
      <c r="BH52">
        <v>28</v>
      </c>
    </row>
    <row r="53" spans="1:60" x14ac:dyDescent="0.3">
      <c r="C53">
        <f>AVERAGE(C3:C52)</f>
        <v>9275.34</v>
      </c>
      <c r="H53">
        <f>AVERAGE(H3:H52)</f>
        <v>16944.22</v>
      </c>
      <c r="M53">
        <f>AVERAGE(M3:M52)</f>
        <v>11999.2</v>
      </c>
      <c r="R53">
        <f>AVERAGE(R3:R52)</f>
        <v>16093.64</v>
      </c>
      <c r="W53">
        <f>AVERAGE(W3:W52)</f>
        <v>16069.68</v>
      </c>
      <c r="AB53">
        <f>AVERAGE(AB3:AB52)</f>
        <v>26093.42</v>
      </c>
      <c r="AG53">
        <f>AVERAGE(AG3:AG52)</f>
        <v>19632.3</v>
      </c>
      <c r="AL53">
        <f>AVERAGE(AL3:AL52)</f>
        <v>28765.1</v>
      </c>
      <c r="AQ53">
        <f>AVERAGE(AQ3:AQ52)</f>
        <v>8844.48</v>
      </c>
      <c r="AV53">
        <f>AVERAGE(AV3:AV52)</f>
        <v>16252.98</v>
      </c>
      <c r="BA53">
        <f>AVERAGE(BA3:BA52)</f>
        <v>12921.04</v>
      </c>
      <c r="BF53">
        <f>AVERAGE(BF3:BF52)</f>
        <v>17510.12</v>
      </c>
    </row>
    <row r="54" spans="1:60" x14ac:dyDescent="0.3">
      <c r="C54">
        <f>STDEV(C3:C52)</f>
        <v>1531.4941964883694</v>
      </c>
      <c r="H54">
        <f>STDEV(H3:H52)</f>
        <v>2627.9114489010667</v>
      </c>
      <c r="M54">
        <f>STDEV(M3:M52)</f>
        <v>1561.8309114364356</v>
      </c>
      <c r="R54">
        <f>STDEV(R3:R52)</f>
        <v>2613.8992357575466</v>
      </c>
      <c r="W54">
        <f>STDEV(W3:W52)</f>
        <v>2238.9156125231657</v>
      </c>
      <c r="AB54">
        <f>STDEV(AB3:AB52)</f>
        <v>2492.1681740514832</v>
      </c>
      <c r="AG54">
        <f>STDEV(AG3:AG52)</f>
        <v>4157.8105956115405</v>
      </c>
      <c r="AL54">
        <f>STDEV(AL3:AL52)</f>
        <v>5751.0856730157784</v>
      </c>
      <c r="AQ54">
        <f>STDEV(AQ3:AQ52)</f>
        <v>1228.1281133730076</v>
      </c>
      <c r="AV54">
        <f>STDEV(AV3:AV52)</f>
        <v>1886.3663319640057</v>
      </c>
      <c r="BA54">
        <f>STDEV(BA3:BA52)</f>
        <v>2053.5491820906818</v>
      </c>
      <c r="BF54">
        <f>STDEV(BF3:BF52)</f>
        <v>2760.9730068383155</v>
      </c>
    </row>
    <row r="55" spans="1:60" x14ac:dyDescent="0.3">
      <c r="C55">
        <f>(C54/C53)*(C54/C53)</f>
        <v>2.726283620744414E-2</v>
      </c>
      <c r="F55" t="s">
        <v>54</v>
      </c>
      <c r="G55" t="s">
        <v>55</v>
      </c>
      <c r="H55">
        <f>(H54/H53)*(H54/H53)</f>
        <v>2.4053500650710779E-2</v>
      </c>
      <c r="M55">
        <f>(M54/M53)*(M54/M53)</f>
        <v>1.6941951878830495E-2</v>
      </c>
      <c r="N55" t="s">
        <v>56</v>
      </c>
      <c r="O55" t="s">
        <v>55</v>
      </c>
      <c r="R55">
        <f>(R54/R53)*(R54/R53)</f>
        <v>2.6379655453288707E-2</v>
      </c>
      <c r="W55">
        <f>(W54/W53)*(W54/W53)</f>
        <v>1.9411584748736801E-2</v>
      </c>
      <c r="Y55" t="s">
        <v>54</v>
      </c>
      <c r="Z55" t="s">
        <v>57</v>
      </c>
      <c r="AB55">
        <f>(AB54/AB53)*(AB54/AB53)</f>
        <v>9.1220549019134425E-3</v>
      </c>
      <c r="AG55">
        <f>(AG54/AG53)*(AG54/AG53)</f>
        <v>4.4852539731017271E-2</v>
      </c>
      <c r="AI55" t="s">
        <v>54</v>
      </c>
      <c r="AJ55" t="s">
        <v>57</v>
      </c>
      <c r="AL55">
        <f>(AL54/AL53)*(AL54/AL53)</f>
        <v>3.9973106273968412E-2</v>
      </c>
      <c r="AQ55">
        <f>(AQ54/AQ53)*(AQ54/AQ53)</f>
        <v>1.9281585283258865E-2</v>
      </c>
      <c r="AS55" t="s">
        <v>54</v>
      </c>
      <c r="AT55" t="s">
        <v>57</v>
      </c>
      <c r="AV55">
        <f>(AV54/AV53)*(AV54/AV53)</f>
        <v>1.3470573041398157E-2</v>
      </c>
      <c r="BA55">
        <f>(BA54/BA53)*(BA54/BA53)</f>
        <v>2.5258948956273886E-2</v>
      </c>
      <c r="BC55" t="s">
        <v>54</v>
      </c>
      <c r="BD55" t="s">
        <v>57</v>
      </c>
      <c r="BF55">
        <f>(BF54/BF53)*(BF54/BF53)</f>
        <v>2.4862573305272015E-2</v>
      </c>
    </row>
    <row r="56" spans="1:60" x14ac:dyDescent="0.3">
      <c r="F56">
        <f>C53/H53</f>
        <v>0.54740436561848227</v>
      </c>
      <c r="G56">
        <f>H53/C53</f>
        <v>1.8268031144949943</v>
      </c>
      <c r="N56">
        <f>M53/R53</f>
        <v>0.74558645527052925</v>
      </c>
      <c r="O56">
        <f>R53/M53</f>
        <v>1.3412260817387824</v>
      </c>
      <c r="Y56">
        <f>W53/AB53</f>
        <v>0.6158518124492689</v>
      </c>
      <c r="Z56">
        <f>AB53/W53</f>
        <v>1.6237672436538872</v>
      </c>
      <c r="AI56">
        <f>AG53/AL53</f>
        <v>0.6825041456487202</v>
      </c>
      <c r="AJ56">
        <f>AL53/AG53</f>
        <v>1.4651925653132847</v>
      </c>
      <c r="AS56">
        <f>AQ53/AV53</f>
        <v>0.54417589881978568</v>
      </c>
      <c r="AT56">
        <f>AV53/AQ53</f>
        <v>1.837641104960382</v>
      </c>
      <c r="BC56">
        <f>BA53/BF53</f>
        <v>0.73791841517933643</v>
      </c>
      <c r="BD56">
        <f>BF53/BA53</f>
        <v>1.3551633614631637</v>
      </c>
    </row>
    <row r="57" spans="1:60" x14ac:dyDescent="0.3">
      <c r="F57">
        <f>C55+H55</f>
        <v>5.1316336858154919E-2</v>
      </c>
      <c r="N57">
        <f>M55+R55</f>
        <v>4.3321607332119205E-2</v>
      </c>
      <c r="Y57">
        <f>W55+AB55</f>
        <v>2.8533639650650242E-2</v>
      </c>
      <c r="AI57">
        <f>AG55+AL55</f>
        <v>8.4825646004985683E-2</v>
      </c>
      <c r="AS57">
        <f>AQ55+AV55</f>
        <v>3.275215832465702E-2</v>
      </c>
      <c r="BC57">
        <f>BA55+BF55</f>
        <v>5.0121522261545898E-2</v>
      </c>
    </row>
    <row r="58" spans="1:60" x14ac:dyDescent="0.3">
      <c r="F58">
        <f>SQRT(F57)</f>
        <v>0.22653109468272764</v>
      </c>
      <c r="N58">
        <f>SQRT(N57)</f>
        <v>0.20813843309710778</v>
      </c>
      <c r="Y58">
        <f>SQRT(Y57)</f>
        <v>0.16891903282534576</v>
      </c>
      <c r="AI58">
        <f>SQRT(AI57)</f>
        <v>0.29124842661375133</v>
      </c>
      <c r="AS58">
        <f>SQRT(AS57)</f>
        <v>0.18097557383430787</v>
      </c>
      <c r="BC58">
        <f>SQRT(BC57)</f>
        <v>0.22387836488045446</v>
      </c>
    </row>
    <row r="59" spans="1:60" x14ac:dyDescent="0.3">
      <c r="E59" t="s">
        <v>58</v>
      </c>
      <c r="F59">
        <f>F56*F58</f>
        <v>0.12400411017765886</v>
      </c>
      <c r="G59">
        <f>G56*F58</f>
        <v>0.41382770929636731</v>
      </c>
      <c r="M59" t="s">
        <v>58</v>
      </c>
      <c r="N59">
        <f>N56*N58</f>
        <v>0.15518519653843479</v>
      </c>
      <c r="O59">
        <f>O56*N58</f>
        <v>0.27916069508208358</v>
      </c>
      <c r="X59" t="s">
        <v>58</v>
      </c>
      <c r="Y59">
        <f>Y56*Y58</f>
        <v>0.10402909252266673</v>
      </c>
      <c r="Z59">
        <f>Z56*Y58</f>
        <v>0.27428519233149218</v>
      </c>
      <c r="AH59" t="s">
        <v>58</v>
      </c>
      <c r="AI59">
        <f>AI56*AI58</f>
        <v>0.19877825857755232</v>
      </c>
      <c r="AJ59">
        <f>AJ56*AI58</f>
        <v>0.42673502933366025</v>
      </c>
      <c r="AR59" t="s">
        <v>58</v>
      </c>
      <c r="AS59">
        <f>AS56*AS58</f>
        <v>9.8482545555710968E-2</v>
      </c>
      <c r="AT59">
        <f>AT56*AS58</f>
        <v>0.3325681534717167</v>
      </c>
      <c r="BB59" t="s">
        <v>58</v>
      </c>
      <c r="BC59">
        <f>BC56*BC58</f>
        <v>0.16520396820552616</v>
      </c>
      <c r="BD59">
        <f>BD56*BC58</f>
        <v>0.30339175751027336</v>
      </c>
    </row>
    <row r="61" spans="1:60" x14ac:dyDescent="0.3">
      <c r="B61" t="s">
        <v>51</v>
      </c>
      <c r="C61" t="s">
        <v>20</v>
      </c>
      <c r="D61" t="s">
        <v>56</v>
      </c>
      <c r="E61" t="s">
        <v>58</v>
      </c>
      <c r="F61" t="s">
        <v>55</v>
      </c>
      <c r="G61" t="s">
        <v>58</v>
      </c>
      <c r="H61" t="s">
        <v>11</v>
      </c>
    </row>
    <row r="62" spans="1:60" x14ac:dyDescent="0.3">
      <c r="A62" t="s">
        <v>38</v>
      </c>
      <c r="B62">
        <f>C53</f>
        <v>9275.34</v>
      </c>
      <c r="C62">
        <f>C54</f>
        <v>1531.4941964883694</v>
      </c>
      <c r="D62">
        <f>F56</f>
        <v>0.54740436561848227</v>
      </c>
      <c r="E62">
        <f>F59</f>
        <v>0.12400411017765886</v>
      </c>
      <c r="F62">
        <f>G56</f>
        <v>1.8268031144949943</v>
      </c>
      <c r="G62">
        <f>G59</f>
        <v>0.41382770929636731</v>
      </c>
      <c r="H62">
        <v>50</v>
      </c>
    </row>
    <row r="63" spans="1:60" x14ac:dyDescent="0.3">
      <c r="A63" t="s">
        <v>39</v>
      </c>
      <c r="B63">
        <f>H53</f>
        <v>16944.22</v>
      </c>
      <c r="C63">
        <f>H54</f>
        <v>2627.9114489010667</v>
      </c>
    </row>
    <row r="64" spans="1:60" x14ac:dyDescent="0.3">
      <c r="A64" t="s">
        <v>40</v>
      </c>
      <c r="B64">
        <f>M53</f>
        <v>11999.2</v>
      </c>
      <c r="C64">
        <f>M54</f>
        <v>1561.8309114364356</v>
      </c>
      <c r="D64">
        <f>N56</f>
        <v>0.74558645527052925</v>
      </c>
      <c r="E64">
        <f>N59</f>
        <v>0.15518519653843479</v>
      </c>
      <c r="F64">
        <f>O56</f>
        <v>1.3412260817387824</v>
      </c>
      <c r="G64">
        <f>O59</f>
        <v>0.27916069508208358</v>
      </c>
      <c r="H64">
        <v>50</v>
      </c>
    </row>
    <row r="65" spans="1:8" x14ac:dyDescent="0.3">
      <c r="A65" t="s">
        <v>41</v>
      </c>
      <c r="B65">
        <f>R53</f>
        <v>16093.64</v>
      </c>
      <c r="C65">
        <f>R54</f>
        <v>2613.8992357575466</v>
      </c>
    </row>
    <row r="66" spans="1:8" x14ac:dyDescent="0.3">
      <c r="A66" t="s">
        <v>59</v>
      </c>
      <c r="B66">
        <f>W53</f>
        <v>16069.68</v>
      </c>
      <c r="C66">
        <f>W54</f>
        <v>2238.9156125231657</v>
      </c>
      <c r="D66">
        <f>Y56</f>
        <v>0.6158518124492689</v>
      </c>
      <c r="E66">
        <f>Y59</f>
        <v>0.10402909252266673</v>
      </c>
      <c r="F66">
        <f>Z56</f>
        <v>1.6237672436538872</v>
      </c>
      <c r="G66">
        <f>Z59</f>
        <v>0.27428519233149218</v>
      </c>
      <c r="H66">
        <v>50</v>
      </c>
    </row>
    <row r="67" spans="1:8" x14ac:dyDescent="0.3">
      <c r="A67" t="s">
        <v>43</v>
      </c>
      <c r="B67">
        <f>AB53</f>
        <v>26093.42</v>
      </c>
      <c r="C67">
        <f>AB54</f>
        <v>2492.1681740514832</v>
      </c>
    </row>
    <row r="68" spans="1:8" x14ac:dyDescent="0.3">
      <c r="A68" t="s">
        <v>44</v>
      </c>
      <c r="B68">
        <f>AG53</f>
        <v>19632.3</v>
      </c>
      <c r="C68">
        <f>AG54</f>
        <v>4157.8105956115405</v>
      </c>
      <c r="D68">
        <f>AI56</f>
        <v>0.6825041456487202</v>
      </c>
      <c r="E68">
        <f>AI59</f>
        <v>0.19877825857755232</v>
      </c>
      <c r="F68">
        <f>AJ56</f>
        <v>1.4651925653132847</v>
      </c>
      <c r="G68">
        <f>AJ59</f>
        <v>0.42673502933366025</v>
      </c>
      <c r="H68">
        <v>50</v>
      </c>
    </row>
    <row r="69" spans="1:8" x14ac:dyDescent="0.3">
      <c r="A69" t="s">
        <v>45</v>
      </c>
      <c r="B69">
        <f>AL53</f>
        <v>28765.1</v>
      </c>
      <c r="C69">
        <f>AL54</f>
        <v>5751.0856730157784</v>
      </c>
    </row>
    <row r="70" spans="1:8" x14ac:dyDescent="0.3">
      <c r="A70" t="s">
        <v>46</v>
      </c>
      <c r="B70">
        <f>AQ53</f>
        <v>8844.48</v>
      </c>
      <c r="C70">
        <f>AQ54</f>
        <v>1228.1281133730076</v>
      </c>
      <c r="D70">
        <f>AS56</f>
        <v>0.54417589881978568</v>
      </c>
      <c r="E70">
        <f>AS59</f>
        <v>9.8482545555710968E-2</v>
      </c>
      <c r="F70">
        <f>AT56</f>
        <v>1.837641104960382</v>
      </c>
      <c r="G70">
        <f>AT59</f>
        <v>0.3325681534717167</v>
      </c>
      <c r="H70">
        <v>50</v>
      </c>
    </row>
    <row r="71" spans="1:8" x14ac:dyDescent="0.3">
      <c r="A71" t="s">
        <v>47</v>
      </c>
      <c r="B71">
        <f>AV53</f>
        <v>16252.98</v>
      </c>
      <c r="C71">
        <f>AV54</f>
        <v>1886.3663319640057</v>
      </c>
    </row>
    <row r="72" spans="1:8" x14ac:dyDescent="0.3">
      <c r="A72" t="s">
        <v>48</v>
      </c>
      <c r="B72">
        <f>BA53</f>
        <v>12921.04</v>
      </c>
      <c r="C72">
        <f>BA54</f>
        <v>2053.5491820906818</v>
      </c>
      <c r="D72">
        <f>BC56</f>
        <v>0.73791841517933643</v>
      </c>
      <c r="E72">
        <f>BC59</f>
        <v>0.16520396820552616</v>
      </c>
      <c r="F72">
        <f>BD56</f>
        <v>1.3551633614631637</v>
      </c>
      <c r="G72">
        <f>BD59</f>
        <v>0.30339175751027336</v>
      </c>
      <c r="H72">
        <v>50</v>
      </c>
    </row>
    <row r="73" spans="1:8" x14ac:dyDescent="0.3">
      <c r="A73" t="s">
        <v>49</v>
      </c>
      <c r="B73">
        <f>BF53</f>
        <v>17510.12</v>
      </c>
      <c r="C73">
        <f>BF54</f>
        <v>2760.9730068383155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D2DC-E809-4C00-9810-7A549F952100}">
  <dimension ref="A2:K11"/>
  <sheetViews>
    <sheetView tabSelected="1" workbookViewId="0">
      <selection activeCell="G21" sqref="G21"/>
    </sheetView>
  </sheetViews>
  <sheetFormatPr baseColWidth="10" defaultRowHeight="14.4" x14ac:dyDescent="0.3"/>
  <sheetData>
    <row r="2" spans="1:11" x14ac:dyDescent="0.3">
      <c r="A2" t="s">
        <v>61</v>
      </c>
    </row>
    <row r="3" spans="1:11" x14ac:dyDescent="0.3">
      <c r="B3" t="s">
        <v>37</v>
      </c>
      <c r="C3" t="s">
        <v>0</v>
      </c>
      <c r="D3" t="s">
        <v>10</v>
      </c>
      <c r="E3" t="s">
        <v>11</v>
      </c>
      <c r="F3" t="s">
        <v>3</v>
      </c>
      <c r="G3" t="s">
        <v>10</v>
      </c>
      <c r="H3" t="s">
        <v>11</v>
      </c>
      <c r="I3" t="s">
        <v>29</v>
      </c>
      <c r="J3" t="s">
        <v>10</v>
      </c>
      <c r="K3" t="s">
        <v>11</v>
      </c>
    </row>
    <row r="4" spans="1:11" x14ac:dyDescent="0.3">
      <c r="B4">
        <v>0</v>
      </c>
      <c r="C4">
        <v>100.00000000000001</v>
      </c>
      <c r="D4">
        <v>6.3575542500178726</v>
      </c>
      <c r="E4">
        <v>3</v>
      </c>
      <c r="F4">
        <v>100</v>
      </c>
      <c r="G4">
        <v>4.37586467560683</v>
      </c>
      <c r="H4">
        <v>3</v>
      </c>
      <c r="I4">
        <v>100</v>
      </c>
      <c r="J4">
        <v>7.6365638766519801</v>
      </c>
      <c r="K4">
        <v>3</v>
      </c>
    </row>
    <row r="5" spans="1:11" x14ac:dyDescent="0.3">
      <c r="B5">
        <v>1</v>
      </c>
      <c r="C5">
        <v>98.291952588895796</v>
      </c>
      <c r="D5">
        <v>9.9554905914412704</v>
      </c>
      <c r="E5">
        <v>3</v>
      </c>
      <c r="F5">
        <v>97.032151690024733</v>
      </c>
      <c r="G5">
        <v>6.8170608344599897</v>
      </c>
      <c r="H5">
        <v>3</v>
      </c>
      <c r="I5">
        <v>96.099103848181329</v>
      </c>
      <c r="J5">
        <v>6.8964575384341522</v>
      </c>
      <c r="K5">
        <v>3</v>
      </c>
    </row>
    <row r="6" spans="1:11" x14ac:dyDescent="0.3">
      <c r="B6">
        <v>2</v>
      </c>
      <c r="C6">
        <v>93.981908920773506</v>
      </c>
      <c r="D6">
        <v>5.2654062471180501</v>
      </c>
      <c r="E6">
        <v>3</v>
      </c>
      <c r="F6">
        <v>93.322341302555628</v>
      </c>
      <c r="G6">
        <v>4.0322141179414599</v>
      </c>
      <c r="H6">
        <v>3</v>
      </c>
      <c r="I6">
        <v>95.482340537691002</v>
      </c>
      <c r="J6">
        <v>2.2491190849265617</v>
      </c>
      <c r="K6">
        <v>3</v>
      </c>
    </row>
    <row r="7" spans="1:11" x14ac:dyDescent="0.3">
      <c r="B7">
        <v>2.5</v>
      </c>
      <c r="C7">
        <v>94.945726762320703</v>
      </c>
      <c r="D7">
        <v>6.1186363895198204</v>
      </c>
      <c r="E7">
        <v>3</v>
      </c>
      <c r="F7">
        <v>95.218466611706503</v>
      </c>
      <c r="G7">
        <v>5.3886517836489896</v>
      </c>
      <c r="H7">
        <v>3</v>
      </c>
      <c r="I7">
        <v>94.306800210859251</v>
      </c>
      <c r="J7">
        <v>4.30736967993478</v>
      </c>
      <c r="K7">
        <v>3</v>
      </c>
    </row>
    <row r="8" spans="1:11" x14ac:dyDescent="0.3">
      <c r="B8">
        <v>3</v>
      </c>
      <c r="C8">
        <v>83.119151590767302</v>
      </c>
      <c r="D8">
        <v>2.4318704231332098</v>
      </c>
      <c r="E8">
        <v>3</v>
      </c>
      <c r="F8">
        <v>76.586974443528447</v>
      </c>
      <c r="G8">
        <v>4.37586467560683</v>
      </c>
      <c r="H8">
        <v>3</v>
      </c>
      <c r="I8">
        <v>78.136531365313701</v>
      </c>
      <c r="J8">
        <v>5.1745051498470698</v>
      </c>
      <c r="K8">
        <v>3</v>
      </c>
    </row>
    <row r="9" spans="1:11" x14ac:dyDescent="0.3">
      <c r="B9">
        <v>3.5</v>
      </c>
      <c r="C9">
        <v>64.092326887086699</v>
      </c>
      <c r="D9">
        <v>4.1378472094028904</v>
      </c>
      <c r="E9">
        <v>3</v>
      </c>
      <c r="F9">
        <v>59.818631492168201</v>
      </c>
      <c r="G9">
        <v>6.8170608344599897</v>
      </c>
      <c r="H9">
        <v>3</v>
      </c>
      <c r="I9">
        <v>62.406958355297803</v>
      </c>
      <c r="J9">
        <v>4.1378472094028904</v>
      </c>
      <c r="K9">
        <v>3</v>
      </c>
    </row>
    <row r="10" spans="1:11" x14ac:dyDescent="0.3">
      <c r="B10">
        <v>4</v>
      </c>
      <c r="C10">
        <v>27.672489082969399</v>
      </c>
      <c r="D10">
        <v>5.8438239956726097</v>
      </c>
      <c r="E10">
        <v>3</v>
      </c>
      <c r="F10">
        <v>25.1154163231657</v>
      </c>
      <c r="G10">
        <v>5.0322141179414599</v>
      </c>
      <c r="H10">
        <v>3</v>
      </c>
      <c r="I10">
        <v>29.7058513442277</v>
      </c>
      <c r="J10">
        <v>5.8438239956726097</v>
      </c>
      <c r="K10">
        <v>3</v>
      </c>
    </row>
    <row r="11" spans="1:11" x14ac:dyDescent="0.3">
      <c r="B11">
        <v>5</v>
      </c>
      <c r="C11">
        <v>9.1079226450405493</v>
      </c>
      <c r="D11">
        <v>7.5498007819422099</v>
      </c>
      <c r="E11">
        <v>3</v>
      </c>
      <c r="F11">
        <v>10.0041220115416</v>
      </c>
      <c r="G11">
        <v>6.3886517836489896</v>
      </c>
      <c r="H11">
        <v>3</v>
      </c>
      <c r="I11">
        <v>8.4343700579862944</v>
      </c>
      <c r="J11">
        <v>7.5498007819422099</v>
      </c>
      <c r="K1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ACase vs SPM x 24h</vt:lpstr>
      <vt:lpstr>GCase in lysosomal fraction</vt:lpstr>
      <vt:lpstr>ACase vs t</vt:lpstr>
      <vt:lpstr>ACase in lysosomal fraction</vt:lpstr>
      <vt:lpstr>GCase vs t</vt:lpstr>
      <vt:lpstr>Fluorescence Intesity quantific</vt:lpstr>
      <vt:lpstr>Viability vs SPM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Felicitas De Tezanos Pinto</dc:creator>
  <cp:lastModifiedBy>Felicitas De Tezanos Pinto</cp:lastModifiedBy>
  <dcterms:created xsi:type="dcterms:W3CDTF">2025-09-17T12:33:06Z</dcterms:created>
  <dcterms:modified xsi:type="dcterms:W3CDTF">2025-12-06T19:11:52Z</dcterms:modified>
</cp:coreProperties>
</file>