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841c1f46d863df/Documentos/1. DOCTORADO CONICET.actualizado/CAMPAÑA 5-14 JUNIO 2023 - VILLA DEL MAR/Clorofila a/"/>
    </mc:Choice>
  </mc:AlternateContent>
  <xr:revisionPtr revIDLastSave="0" documentId="8_{FD6B160C-1706-44CA-9DBF-BA2831177E0C}" xr6:coauthVersionLast="47" xr6:coauthVersionMax="47" xr10:uidLastSave="{00000000-0000-0000-0000-000000000000}"/>
  <bookViews>
    <workbookView xWindow="-108" yWindow="-108" windowWidth="23256" windowHeight="12456" xr2:uid="{5E8867F8-D621-4D58-87FD-4E052872E2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E16" i="1"/>
  <c r="O15" i="1"/>
  <c r="N15" i="1"/>
  <c r="E15" i="1"/>
  <c r="O14" i="1"/>
  <c r="N14" i="1"/>
  <c r="E14" i="1"/>
  <c r="E13" i="1"/>
  <c r="N13" i="1" s="1"/>
  <c r="O12" i="1"/>
  <c r="N12" i="1"/>
  <c r="E12" i="1"/>
  <c r="N11" i="1"/>
  <c r="E11" i="1"/>
  <c r="O11" i="1" s="1"/>
  <c r="O10" i="1"/>
  <c r="N10" i="1"/>
  <c r="E10" i="1"/>
  <c r="E9" i="1"/>
  <c r="O9" i="1" s="1"/>
  <c r="O8" i="1"/>
  <c r="N8" i="1"/>
  <c r="E8" i="1"/>
  <c r="N7" i="1"/>
  <c r="E7" i="1"/>
  <c r="O7" i="1" s="1"/>
  <c r="O6" i="1"/>
  <c r="N6" i="1"/>
  <c r="E6" i="1"/>
  <c r="E5" i="1"/>
  <c r="O5" i="1" s="1"/>
  <c r="O4" i="1"/>
  <c r="N4" i="1"/>
  <c r="E4" i="1"/>
  <c r="N3" i="1"/>
  <c r="E3" i="1"/>
  <c r="O3" i="1" s="1"/>
  <c r="O2" i="1"/>
  <c r="N2" i="1"/>
  <c r="E2" i="1"/>
  <c r="N9" i="1" l="1"/>
  <c r="O13" i="1"/>
  <c r="N5" i="1"/>
</calcChain>
</file>

<file path=xl/sharedStrings.xml><?xml version="1.0" encoding="utf-8"?>
<sst xmlns="http://schemas.openxmlformats.org/spreadsheetml/2006/main" count="22" uniqueCount="22">
  <si>
    <t>Dia</t>
  </si>
  <si>
    <t>Muestra</t>
  </si>
  <si>
    <t>Peso tubo vacio</t>
  </si>
  <si>
    <t>Peso húmedo</t>
  </si>
  <si>
    <t>Peso sedimento (g)</t>
  </si>
  <si>
    <t>A665</t>
  </si>
  <si>
    <t>A750</t>
  </si>
  <si>
    <t>A647</t>
  </si>
  <si>
    <t>A630</t>
  </si>
  <si>
    <t>A665ac</t>
  </si>
  <si>
    <t>A750ac</t>
  </si>
  <si>
    <t>A647ac</t>
  </si>
  <si>
    <t>A630ac</t>
  </si>
  <si>
    <r>
      <t>clorofila a (</t>
    </r>
    <r>
      <rPr>
        <b/>
        <sz val="16"/>
        <color theme="1"/>
        <rFont val="Calibri"/>
        <family val="2"/>
      </rPr>
      <t>µg/g)</t>
    </r>
  </si>
  <si>
    <t>feopigmentos (µg/g)</t>
  </si>
  <si>
    <t>1.1</t>
  </si>
  <si>
    <t>1.2</t>
  </si>
  <si>
    <t>1.3</t>
  </si>
  <si>
    <t>2.1</t>
  </si>
  <si>
    <t>2.2</t>
  </si>
  <si>
    <t>2.3</t>
  </si>
  <si>
    <t>b (cm)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</si>
</sst>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16" fontId="1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16" fontId="1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/>
    <xf numFmtId="164" fontId="3" fillId="5" borderId="1" xfId="0" applyNumberFormat="1" applyFont="1" applyFill="1" applyBorder="1"/>
    <xf numFmtId="165" fontId="3" fillId="5" borderId="1" xfId="0" applyNumberFormat="1" applyFont="1" applyFill="1" applyBorder="1"/>
    <xf numFmtId="16" fontId="1" fillId="6" borderId="1" xfId="0" applyNumberFormat="1" applyFont="1" applyFill="1" applyBorder="1" applyAlignment="1">
      <alignment horizontal="center"/>
    </xf>
    <xf numFmtId="49" fontId="3" fillId="6" borderId="1" xfId="0" applyNumberFormat="1" applyFont="1" applyFill="1" applyBorder="1"/>
    <xf numFmtId="164" fontId="3" fillId="6" borderId="1" xfId="0" applyNumberFormat="1" applyFont="1" applyFill="1" applyBorder="1"/>
    <xf numFmtId="165" fontId="3" fillId="6" borderId="1" xfId="0" applyNumberFormat="1" applyFont="1" applyFill="1" applyBorder="1"/>
    <xf numFmtId="16" fontId="1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/>
    <xf numFmtId="164" fontId="3" fillId="7" borderId="1" xfId="0" applyNumberFormat="1" applyFont="1" applyFill="1" applyBorder="1"/>
    <xf numFmtId="165" fontId="3" fillId="7" borderId="1" xfId="0" applyNumberFormat="1" applyFont="1" applyFill="1" applyBorder="1"/>
    <xf numFmtId="0" fontId="3" fillId="8" borderId="0" xfId="0" applyFont="1" applyFill="1"/>
    <xf numFmtId="49" fontId="3" fillId="8" borderId="0" xfId="0" applyNumberFormat="1" applyFon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1161-20CE-4319-B5FD-697C61DE3258}">
  <dimension ref="A1:O19"/>
  <sheetViews>
    <sheetView tabSelected="1" workbookViewId="0">
      <selection activeCell="N2" sqref="N2"/>
    </sheetView>
  </sheetViews>
  <sheetFormatPr baseColWidth="10" defaultRowHeight="14.4" x14ac:dyDescent="0.3"/>
  <cols>
    <col min="15" max="15" width="26.21875" bestFit="1" customWidth="1"/>
  </cols>
  <sheetData>
    <row r="1" spans="1:15" ht="2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3" t="s">
        <v>14</v>
      </c>
    </row>
    <row r="2" spans="1:15" ht="21" x14ac:dyDescent="0.4">
      <c r="A2" s="4">
        <v>45082</v>
      </c>
      <c r="B2" s="5" t="s">
        <v>15</v>
      </c>
      <c r="C2" s="6">
        <v>13.7811</v>
      </c>
      <c r="D2" s="6">
        <v>14.1557</v>
      </c>
      <c r="E2" s="6">
        <f>$D2-$C2</f>
        <v>0.37459999999999916</v>
      </c>
      <c r="F2" s="7">
        <v>0.21099999999999999</v>
      </c>
      <c r="G2" s="7">
        <v>2.1000000000000001E-2</v>
      </c>
      <c r="H2" s="7">
        <v>7.4999999999999997E-2</v>
      </c>
      <c r="I2" s="7">
        <v>5.2999999999999999E-2</v>
      </c>
      <c r="J2" s="7">
        <v>0.14699999999999999</v>
      </c>
      <c r="K2" s="7">
        <v>2.1000000000000001E-2</v>
      </c>
      <c r="L2" s="7">
        <v>0.05</v>
      </c>
      <c r="M2" s="7">
        <v>3.3000000000000002E-2</v>
      </c>
      <c r="N2" s="8">
        <f>(26.7*(($F2-$G2)-($J2-$K2))*15)/($E2*$B$19)</f>
        <v>13.684997330485883</v>
      </c>
      <c r="O2" s="9">
        <f>(26.7*((1.7*($J2-$K2))-($F2-$G2))*15)/($E2*$B$19)</f>
        <v>5.1746396155899745</v>
      </c>
    </row>
    <row r="3" spans="1:15" ht="21" x14ac:dyDescent="0.4">
      <c r="A3" s="4"/>
      <c r="B3" s="5" t="s">
        <v>16</v>
      </c>
      <c r="C3" s="6">
        <v>13.820600000000001</v>
      </c>
      <c r="D3" s="6">
        <v>14.146000000000001</v>
      </c>
      <c r="E3" s="6">
        <f t="shared" ref="E3:E16" si="0">$D3-$C3</f>
        <v>0.32540000000000013</v>
      </c>
      <c r="F3" s="7">
        <v>0.105</v>
      </c>
      <c r="G3" s="7">
        <v>4.0000000000000001E-3</v>
      </c>
      <c r="H3" s="7">
        <v>3.3000000000000002E-2</v>
      </c>
      <c r="I3" s="7">
        <v>1.9E-2</v>
      </c>
      <c r="J3" s="7">
        <v>7.9000000000000001E-2</v>
      </c>
      <c r="K3" s="7">
        <v>2E-3</v>
      </c>
      <c r="L3" s="7">
        <v>2.3E-2</v>
      </c>
      <c r="M3" s="7">
        <v>8.9999999999999993E-3</v>
      </c>
      <c r="N3" s="8">
        <f t="shared" ref="N3:N16" si="1">(26.7*(($F3-$G3)-($J3-$K3))*15)/($E3*$B$19)</f>
        <v>5.9078057775046053</v>
      </c>
      <c r="O3" s="9">
        <f t="shared" ref="O3:O16" si="2">(26.7*((1.7*($J3-$K3))-($F3-$G3))*15)/($E3*$B$19)</f>
        <v>7.3601413644744884</v>
      </c>
    </row>
    <row r="4" spans="1:15" ht="21" x14ac:dyDescent="0.4">
      <c r="A4" s="4"/>
      <c r="B4" s="5" t="s">
        <v>17</v>
      </c>
      <c r="C4" s="6">
        <v>13.8278</v>
      </c>
      <c r="D4" s="6">
        <v>14.0929</v>
      </c>
      <c r="E4" s="6">
        <f t="shared" si="0"/>
        <v>0.26510000000000034</v>
      </c>
      <c r="F4" s="7">
        <v>8.2000000000000003E-2</v>
      </c>
      <c r="G4" s="7">
        <v>1E-3</v>
      </c>
      <c r="H4" s="7">
        <v>2.5000000000000001E-2</v>
      </c>
      <c r="I4" s="7">
        <v>1.4E-2</v>
      </c>
      <c r="J4" s="7">
        <v>0.16400000000000001</v>
      </c>
      <c r="K4" s="7">
        <v>0.16500000000000001</v>
      </c>
      <c r="L4" s="7">
        <v>0.16500000000000001</v>
      </c>
      <c r="M4" s="7">
        <v>0.158</v>
      </c>
      <c r="N4" s="8">
        <f t="shared" si="1"/>
        <v>24.776310826103327</v>
      </c>
      <c r="O4" s="9">
        <f t="shared" si="2"/>
        <v>-24.987815918521285</v>
      </c>
    </row>
    <row r="5" spans="1:15" ht="21" x14ac:dyDescent="0.4">
      <c r="A5" s="4"/>
      <c r="B5" s="5" t="s">
        <v>18</v>
      </c>
      <c r="C5" s="6">
        <v>13.7234</v>
      </c>
      <c r="D5" s="6">
        <v>14.044499999999999</v>
      </c>
      <c r="E5" s="6">
        <f t="shared" si="0"/>
        <v>0.3210999999999995</v>
      </c>
      <c r="F5" s="7">
        <v>5.5E-2</v>
      </c>
      <c r="G5" s="7">
        <v>7.0000000000000001E-3</v>
      </c>
      <c r="H5" s="7">
        <v>2.1000000000000001E-2</v>
      </c>
      <c r="I5" s="7">
        <v>1.2E-2</v>
      </c>
      <c r="J5" s="7">
        <v>3.4000000000000002E-2</v>
      </c>
      <c r="K5" s="7">
        <v>-1E-3</v>
      </c>
      <c r="L5" s="7">
        <v>1.2999999999999999E-2</v>
      </c>
      <c r="M5" s="7">
        <v>0.01</v>
      </c>
      <c r="N5" s="8">
        <f t="shared" si="1"/>
        <v>3.2429149797570891</v>
      </c>
      <c r="O5" s="9">
        <f t="shared" si="2"/>
        <v>2.8687324820928115</v>
      </c>
    </row>
    <row r="6" spans="1:15" ht="21" x14ac:dyDescent="0.4">
      <c r="A6" s="4"/>
      <c r="B6" s="5" t="s">
        <v>19</v>
      </c>
      <c r="C6" s="6">
        <v>13.885300000000001</v>
      </c>
      <c r="D6" s="6">
        <v>14.344900000000001</v>
      </c>
      <c r="E6" s="6">
        <f t="shared" si="0"/>
        <v>0.45960000000000001</v>
      </c>
      <c r="F6" s="7">
        <v>9.6000000000000002E-2</v>
      </c>
      <c r="G6" s="7">
        <v>1.0999999999999999E-2</v>
      </c>
      <c r="H6" s="7">
        <v>3.4000000000000002E-2</v>
      </c>
      <c r="I6" s="7">
        <v>2.3E-2</v>
      </c>
      <c r="J6" s="7">
        <v>5.7000000000000002E-2</v>
      </c>
      <c r="K6" s="7">
        <v>5.0000000000000001E-3</v>
      </c>
      <c r="L6" s="7">
        <v>1.7999999999999999E-2</v>
      </c>
      <c r="M6" s="7">
        <v>8.0000000000000002E-3</v>
      </c>
      <c r="N6" s="8">
        <f t="shared" si="1"/>
        <v>5.7513054830287205</v>
      </c>
      <c r="O6" s="9">
        <f t="shared" si="2"/>
        <v>0.59255874673629239</v>
      </c>
    </row>
    <row r="7" spans="1:15" ht="21" x14ac:dyDescent="0.4">
      <c r="A7" s="4"/>
      <c r="B7" s="5" t="s">
        <v>20</v>
      </c>
      <c r="C7" s="6">
        <v>13.5494</v>
      </c>
      <c r="D7" s="6">
        <v>13.957100000000001</v>
      </c>
      <c r="E7" s="6">
        <f t="shared" si="0"/>
        <v>0.40770000000000017</v>
      </c>
      <c r="F7" s="7">
        <v>7.1999999999999995E-2</v>
      </c>
      <c r="G7" s="7">
        <v>-1.2E-2</v>
      </c>
      <c r="H7" s="7">
        <v>1.6E-2</v>
      </c>
      <c r="I7" s="7">
        <v>8.0000000000000002E-3</v>
      </c>
      <c r="J7" s="7">
        <v>5.0999999999999997E-2</v>
      </c>
      <c r="K7" s="7">
        <v>-4.0000000000000001E-3</v>
      </c>
      <c r="L7" s="7">
        <v>1.2999999999999999E-2</v>
      </c>
      <c r="M7" s="7">
        <v>3.0000000000000001E-3</v>
      </c>
      <c r="N7" s="8">
        <f t="shared" si="1"/>
        <v>5.6975717439293563</v>
      </c>
      <c r="O7" s="9">
        <f t="shared" si="2"/>
        <v>1.8664459161147886</v>
      </c>
    </row>
    <row r="8" spans="1:15" ht="21" x14ac:dyDescent="0.4">
      <c r="A8" s="10">
        <v>45085</v>
      </c>
      <c r="B8" s="11">
        <v>1</v>
      </c>
      <c r="C8" s="12">
        <v>13.8367</v>
      </c>
      <c r="D8" s="12">
        <v>14.186299999999999</v>
      </c>
      <c r="E8" s="12">
        <f t="shared" si="0"/>
        <v>0.3495999999999988</v>
      </c>
      <c r="F8" s="13">
        <v>5.5E-2</v>
      </c>
      <c r="G8" s="13">
        <v>-1E-3</v>
      </c>
      <c r="H8" s="13">
        <v>0.02</v>
      </c>
      <c r="I8" s="13">
        <v>1.4999999999999999E-2</v>
      </c>
      <c r="J8" s="13">
        <v>3.1E-2</v>
      </c>
      <c r="K8" s="13">
        <v>-6.0000000000000001E-3</v>
      </c>
      <c r="L8" s="13">
        <v>1.0999999999999999E-2</v>
      </c>
      <c r="M8" s="13">
        <v>7.0000000000000001E-3</v>
      </c>
      <c r="N8" s="8">
        <f t="shared" si="1"/>
        <v>4.3532608695652328</v>
      </c>
      <c r="O8" s="9">
        <f t="shared" si="2"/>
        <v>1.5809210526315836</v>
      </c>
    </row>
    <row r="9" spans="1:15" ht="21" x14ac:dyDescent="0.4">
      <c r="A9" s="10"/>
      <c r="B9" s="11">
        <v>2</v>
      </c>
      <c r="C9" s="12">
        <v>13.840299999999999</v>
      </c>
      <c r="D9" s="12">
        <v>14.173999999999999</v>
      </c>
      <c r="E9" s="12">
        <f t="shared" si="0"/>
        <v>0.33370000000000033</v>
      </c>
      <c r="F9" s="13">
        <v>5.0999999999999997E-2</v>
      </c>
      <c r="G9" s="13">
        <v>-3.0000000000000001E-3</v>
      </c>
      <c r="H9" s="13">
        <v>1.2E-2</v>
      </c>
      <c r="I9" s="13">
        <v>4.0000000000000001E-3</v>
      </c>
      <c r="J9" s="13">
        <v>2.5000000000000001E-2</v>
      </c>
      <c r="K9" s="13">
        <v>-6.0000000000000001E-3</v>
      </c>
      <c r="L9" s="13">
        <v>2E-3</v>
      </c>
      <c r="M9" s="13">
        <v>-7.0000000000000001E-3</v>
      </c>
      <c r="N9" s="8">
        <f t="shared" si="1"/>
        <v>5.5208270902007728</v>
      </c>
      <c r="O9" s="9">
        <f t="shared" si="2"/>
        <v>-0.31204674857656611</v>
      </c>
    </row>
    <row r="10" spans="1:15" ht="21" x14ac:dyDescent="0.4">
      <c r="A10" s="10"/>
      <c r="B10" s="11">
        <v>3</v>
      </c>
      <c r="C10" s="12">
        <v>13.8855</v>
      </c>
      <c r="D10" s="12">
        <v>14.243600000000001</v>
      </c>
      <c r="E10" s="12">
        <f t="shared" si="0"/>
        <v>0.35810000000000031</v>
      </c>
      <c r="F10" s="13">
        <v>6.2E-2</v>
      </c>
      <c r="G10" s="13">
        <v>-3.0000000000000001E-3</v>
      </c>
      <c r="H10" s="13">
        <v>1.4E-2</v>
      </c>
      <c r="I10" s="13">
        <v>3.0000000000000001E-3</v>
      </c>
      <c r="J10" s="13">
        <v>3.9E-2</v>
      </c>
      <c r="K10" s="13">
        <v>1E-3</v>
      </c>
      <c r="L10" s="13">
        <v>6.0000000000000001E-3</v>
      </c>
      <c r="M10" s="13">
        <v>-3.0000000000000001E-3</v>
      </c>
      <c r="N10" s="8">
        <f t="shared" si="1"/>
        <v>6.0393744764032347</v>
      </c>
      <c r="O10" s="9">
        <f t="shared" si="2"/>
        <v>-8.9472214465235664E-2</v>
      </c>
    </row>
    <row r="11" spans="1:15" ht="21" x14ac:dyDescent="0.4">
      <c r="A11" s="14">
        <v>45089</v>
      </c>
      <c r="B11" s="15">
        <v>1</v>
      </c>
      <c r="C11" s="16">
        <v>13.87</v>
      </c>
      <c r="D11" s="16">
        <v>14.275399999999999</v>
      </c>
      <c r="E11" s="16">
        <f t="shared" si="0"/>
        <v>0.4054000000000002</v>
      </c>
      <c r="F11" s="17">
        <v>3.3000000000000002E-2</v>
      </c>
      <c r="G11" s="17">
        <v>-7.0000000000000001E-3</v>
      </c>
      <c r="H11" s="17">
        <v>3.0000000000000001E-3</v>
      </c>
      <c r="I11" s="17">
        <v>-4.0000000000000001E-3</v>
      </c>
      <c r="J11" s="17">
        <v>2.1999999999999999E-2</v>
      </c>
      <c r="K11" s="17">
        <v>-5.0000000000000001E-3</v>
      </c>
      <c r="L11" s="17">
        <v>1E-3</v>
      </c>
      <c r="M11" s="17">
        <v>-6.0000000000000001E-3</v>
      </c>
      <c r="N11" s="8">
        <f t="shared" si="1"/>
        <v>2.5685742476566342</v>
      </c>
      <c r="O11" s="9">
        <f t="shared" si="2"/>
        <v>1.1657375431672405</v>
      </c>
    </row>
    <row r="12" spans="1:15" ht="21" x14ac:dyDescent="0.4">
      <c r="A12" s="14"/>
      <c r="B12" s="15">
        <v>2</v>
      </c>
      <c r="C12" s="16">
        <v>13.902100000000001</v>
      </c>
      <c r="D12" s="16">
        <v>14.209</v>
      </c>
      <c r="E12" s="16">
        <f t="shared" si="0"/>
        <v>0.30689999999999884</v>
      </c>
      <c r="F12" s="17">
        <v>2.8000000000000001E-2</v>
      </c>
      <c r="G12" s="17">
        <v>-4.0000000000000001E-3</v>
      </c>
      <c r="H12" s="17">
        <v>6.0000000000000001E-3</v>
      </c>
      <c r="I12" s="17">
        <v>0</v>
      </c>
      <c r="J12" s="17">
        <v>1.6E-2</v>
      </c>
      <c r="K12" s="17">
        <v>-5.0000000000000001E-3</v>
      </c>
      <c r="L12" s="17">
        <v>1E-3</v>
      </c>
      <c r="M12" s="17">
        <v>-4.0000000000000001E-3</v>
      </c>
      <c r="N12" s="8">
        <f t="shared" si="1"/>
        <v>2.8709677419354942</v>
      </c>
      <c r="O12" s="9">
        <f t="shared" si="2"/>
        <v>0.96568914956012131</v>
      </c>
    </row>
    <row r="13" spans="1:15" ht="21" x14ac:dyDescent="0.4">
      <c r="A13" s="14"/>
      <c r="B13" s="15">
        <v>3</v>
      </c>
      <c r="C13" s="16">
        <v>13.9293</v>
      </c>
      <c r="D13" s="16">
        <v>14.2814</v>
      </c>
      <c r="E13" s="16">
        <f t="shared" si="0"/>
        <v>0.35210000000000008</v>
      </c>
      <c r="F13" s="17">
        <v>0.03</v>
      </c>
      <c r="G13" s="17">
        <v>-7.0000000000000001E-3</v>
      </c>
      <c r="H13" s="17">
        <v>3.0000000000000001E-3</v>
      </c>
      <c r="I13" s="17">
        <v>-2E-3</v>
      </c>
      <c r="J13" s="17">
        <v>0.02</v>
      </c>
      <c r="K13" s="17">
        <v>-2E-3</v>
      </c>
      <c r="L13" s="17">
        <v>2E-3</v>
      </c>
      <c r="M13" s="17">
        <v>-5.0000000000000001E-3</v>
      </c>
      <c r="N13" s="8">
        <f t="shared" si="1"/>
        <v>3.4123828457824472</v>
      </c>
      <c r="O13" s="9">
        <f t="shared" si="2"/>
        <v>9.0996875887531373E-2</v>
      </c>
    </row>
    <row r="14" spans="1:15" ht="21" x14ac:dyDescent="0.4">
      <c r="A14" s="18">
        <v>45091</v>
      </c>
      <c r="B14" s="19">
        <v>1</v>
      </c>
      <c r="C14" s="20">
        <v>12.847300000000001</v>
      </c>
      <c r="D14" s="20">
        <v>13.094200000000001</v>
      </c>
      <c r="E14" s="20">
        <f t="shared" si="0"/>
        <v>0.24690000000000012</v>
      </c>
      <c r="F14" s="21">
        <v>8.5000000000000006E-2</v>
      </c>
      <c r="G14" s="21">
        <v>4.0000000000000001E-3</v>
      </c>
      <c r="H14" s="21">
        <v>3.1E-2</v>
      </c>
      <c r="I14" s="21">
        <v>0.02</v>
      </c>
      <c r="J14" s="21">
        <v>7.3999999999999996E-2</v>
      </c>
      <c r="K14" s="21">
        <v>7.0000000000000001E-3</v>
      </c>
      <c r="L14" s="21">
        <v>3.1E-2</v>
      </c>
      <c r="M14" s="21">
        <v>2.1000000000000001E-2</v>
      </c>
      <c r="N14" s="8">
        <f t="shared" si="1"/>
        <v>4.5419198055893091</v>
      </c>
      <c r="O14" s="9">
        <f t="shared" si="2"/>
        <v>10.673511543134856</v>
      </c>
    </row>
    <row r="15" spans="1:15" ht="21" x14ac:dyDescent="0.4">
      <c r="A15" s="18"/>
      <c r="B15" s="19">
        <v>2</v>
      </c>
      <c r="C15" s="20">
        <v>13.889699999999999</v>
      </c>
      <c r="D15" s="20">
        <v>14.295500000000001</v>
      </c>
      <c r="E15" s="20">
        <f t="shared" si="0"/>
        <v>0.40580000000000105</v>
      </c>
      <c r="F15" s="21">
        <v>0.10299999999999999</v>
      </c>
      <c r="G15" s="21">
        <v>0.02</v>
      </c>
      <c r="H15" s="21">
        <v>4.4999999999999998E-2</v>
      </c>
      <c r="I15" s="21">
        <v>3.2000000000000001E-2</v>
      </c>
      <c r="J15" s="21">
        <v>8.7999999999999995E-2</v>
      </c>
      <c r="K15" s="21">
        <v>2.1000000000000001E-2</v>
      </c>
      <c r="L15" s="21">
        <v>4.1000000000000002E-2</v>
      </c>
      <c r="M15" s="21">
        <v>2.8000000000000001E-2</v>
      </c>
      <c r="N15" s="8">
        <f t="shared" si="1"/>
        <v>3.158206012814186</v>
      </c>
      <c r="O15" s="9">
        <f t="shared" si="2"/>
        <v>6.099285362247393</v>
      </c>
    </row>
    <row r="16" spans="1:15" ht="21" x14ac:dyDescent="0.4">
      <c r="A16" s="18"/>
      <c r="B16" s="19">
        <v>3</v>
      </c>
      <c r="C16" s="20">
        <v>13.897399999999999</v>
      </c>
      <c r="D16" s="20">
        <v>14.3087</v>
      </c>
      <c r="E16" s="20">
        <f t="shared" si="0"/>
        <v>0.41130000000000067</v>
      </c>
      <c r="F16" s="21">
        <v>8.3000000000000004E-2</v>
      </c>
      <c r="G16" s="21">
        <v>6.0000000000000001E-3</v>
      </c>
      <c r="H16" s="21">
        <v>2.8000000000000001E-2</v>
      </c>
      <c r="I16" s="21">
        <v>1.6E-2</v>
      </c>
      <c r="J16" s="21">
        <v>6.2E-2</v>
      </c>
      <c r="K16" s="21">
        <v>-1E-3</v>
      </c>
      <c r="L16" s="21">
        <v>2.3E-2</v>
      </c>
      <c r="M16" s="21">
        <v>1.6E-2</v>
      </c>
      <c r="N16" s="8">
        <f t="shared" si="1"/>
        <v>2.7264770240700171</v>
      </c>
      <c r="O16" s="9">
        <f t="shared" si="2"/>
        <v>5.8619256017505377</v>
      </c>
    </row>
    <row r="19" spans="1:8" ht="21" x14ac:dyDescent="0.4">
      <c r="A19" s="22" t="s">
        <v>21</v>
      </c>
      <c r="B19" s="23">
        <v>5</v>
      </c>
      <c r="D19" s="24"/>
      <c r="H19" s="24"/>
    </row>
  </sheetData>
  <mergeCells count="4">
    <mergeCell ref="A2:A7"/>
    <mergeCell ref="A8:A10"/>
    <mergeCell ref="A11:A13"/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Stempels</dc:creator>
  <cp:lastModifiedBy>Camila Stempels</cp:lastModifiedBy>
  <dcterms:created xsi:type="dcterms:W3CDTF">2025-10-27T12:29:13Z</dcterms:created>
  <dcterms:modified xsi:type="dcterms:W3CDTF">2025-10-27T12:29:53Z</dcterms:modified>
</cp:coreProperties>
</file>